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80" windowWidth="11480" windowHeight="6220" activeTab="1"/>
  </bookViews>
  <sheets>
    <sheet name="Notes" sheetId="3" r:id="rId1"/>
    <sheet name="RFP02-2016 Price Template_OA" sheetId="4" r:id="rId2"/>
  </sheets>
  <definedNames>
    <definedName name="_xlnm.Print_Area" localSheetId="1">'RFP02-2016 Price Template_OA'!$A$1:$S$63</definedName>
  </definedNames>
  <calcPr calcId="145621"/>
</workbook>
</file>

<file path=xl/calcChain.xml><?xml version="1.0" encoding="utf-8"?>
<calcChain xmlns="http://schemas.openxmlformats.org/spreadsheetml/2006/main">
  <c r="O33" i="4" l="1"/>
  <c r="F17" i="4"/>
  <c r="G7" i="4"/>
  <c r="G8" i="4" l="1"/>
  <c r="O17" i="4" l="1"/>
  <c r="M17" i="4"/>
  <c r="J17" i="4"/>
  <c r="H17" i="4"/>
  <c r="P44" i="4"/>
  <c r="O44" i="4"/>
  <c r="N44" i="4"/>
  <c r="M44" i="4"/>
  <c r="K44" i="4"/>
  <c r="J44" i="4"/>
  <c r="I44" i="4"/>
  <c r="H44" i="4"/>
  <c r="P53" i="4"/>
  <c r="N53" i="4"/>
  <c r="K53" i="4"/>
  <c r="I53" i="4"/>
  <c r="F44" i="4"/>
  <c r="G53" i="4" l="1"/>
  <c r="P40" i="4"/>
  <c r="O40" i="4"/>
  <c r="O53" i="4" s="1"/>
  <c r="N40" i="4"/>
  <c r="M40" i="4"/>
  <c r="K40" i="4"/>
  <c r="J40" i="4"/>
  <c r="P32" i="4"/>
  <c r="N32" i="4"/>
  <c r="K32" i="4"/>
  <c r="I32" i="4"/>
  <c r="G32" i="4"/>
  <c r="P31" i="4"/>
  <c r="N31" i="4"/>
  <c r="K31" i="4"/>
  <c r="I31" i="4"/>
  <c r="G31" i="4"/>
  <c r="P30" i="4"/>
  <c r="N30" i="4"/>
  <c r="K30" i="4"/>
  <c r="I30" i="4"/>
  <c r="G30" i="4"/>
  <c r="P29" i="4"/>
  <c r="N29" i="4"/>
  <c r="K29" i="4"/>
  <c r="I29" i="4"/>
  <c r="G29" i="4"/>
  <c r="P28" i="4"/>
  <c r="N28" i="4"/>
  <c r="K28" i="4"/>
  <c r="I28" i="4"/>
  <c r="G28" i="4"/>
  <c r="P27" i="4"/>
  <c r="N27" i="4"/>
  <c r="K27" i="4"/>
  <c r="J47" i="4" s="1"/>
  <c r="I27" i="4"/>
  <c r="G27" i="4"/>
  <c r="P26" i="4"/>
  <c r="N26" i="4"/>
  <c r="K26" i="4"/>
  <c r="I26" i="4"/>
  <c r="G26" i="4"/>
  <c r="P25" i="4"/>
  <c r="N25" i="4"/>
  <c r="K25" i="4"/>
  <c r="I25" i="4"/>
  <c r="G25" i="4"/>
  <c r="P24" i="4"/>
  <c r="N24" i="4"/>
  <c r="K24" i="4"/>
  <c r="I24" i="4"/>
  <c r="G24" i="4"/>
  <c r="P23" i="4"/>
  <c r="N23" i="4"/>
  <c r="K23" i="4"/>
  <c r="I23" i="4"/>
  <c r="G23" i="4"/>
  <c r="E42" i="4"/>
  <c r="G44" i="4"/>
  <c r="E44" i="4"/>
  <c r="I40" i="4"/>
  <c r="H40" i="4"/>
  <c r="F40" i="4"/>
  <c r="E40" i="4"/>
  <c r="H47" i="4" l="1"/>
  <c r="G61" i="4" s="1"/>
  <c r="M47" i="4"/>
  <c r="H61" i="4" s="1"/>
  <c r="F47" i="4"/>
  <c r="H33" i="4"/>
  <c r="H53" i="4" s="1"/>
  <c r="J33" i="4"/>
  <c r="J53" i="4" s="1"/>
  <c r="O47" i="4"/>
  <c r="M33" i="4"/>
  <c r="M53" i="4" s="1"/>
  <c r="F33" i="4"/>
  <c r="F53" i="4" s="1"/>
  <c r="F61" i="4" l="1"/>
  <c r="H62" i="4"/>
  <c r="I61" i="4"/>
  <c r="I62" i="4"/>
  <c r="G62" i="4"/>
  <c r="F62" i="4"/>
  <c r="E49" i="4"/>
  <c r="E50" i="4"/>
  <c r="E55" i="4"/>
  <c r="E56" i="4"/>
  <c r="D23" i="3" l="1"/>
  <c r="E23" i="3"/>
  <c r="F23" i="3"/>
  <c r="C23" i="3"/>
</calcChain>
</file>

<file path=xl/sharedStrings.xml><?xml version="1.0" encoding="utf-8"?>
<sst xmlns="http://schemas.openxmlformats.org/spreadsheetml/2006/main" count="118" uniqueCount="81">
  <si>
    <t>PROPOSED PRICE RESPONSE  TEMPLATES</t>
  </si>
  <si>
    <t>Tender Number</t>
  </si>
  <si>
    <t>Tender Name</t>
  </si>
  <si>
    <t>Region</t>
  </si>
  <si>
    <t xml:space="preserve">Gauteng </t>
  </si>
  <si>
    <t>Bidder Name</t>
  </si>
  <si>
    <t xml:space="preserve">Category </t>
  </si>
  <si>
    <t>Item</t>
  </si>
  <si>
    <t xml:space="preserve">Software </t>
  </si>
  <si>
    <t xml:space="preserve">Total tender price per year </t>
  </si>
  <si>
    <t xml:space="preserve">Total tender price 3 years </t>
  </si>
  <si>
    <t xml:space="preserve">Geocoding software </t>
  </si>
  <si>
    <t>Bidders Comments</t>
  </si>
  <si>
    <t xml:space="preserve">Total tender price 5 years </t>
  </si>
  <si>
    <t xml:space="preserve">Estimated Volumes Intervals </t>
  </si>
  <si>
    <t>(0 - 100 000  Records)</t>
  </si>
  <si>
    <t>101 000 - 200 000 Records)</t>
  </si>
  <si>
    <t>201 000 - 300 000 Records)</t>
  </si>
  <si>
    <t>301 000 - 400 000 Records)</t>
  </si>
  <si>
    <t>Price per record</t>
  </si>
  <si>
    <t>Annual  Maintenance Services</t>
  </si>
  <si>
    <t xml:space="preserve">Total based on maximum volumes </t>
  </si>
  <si>
    <t>A: COST OF DEEDS DATA PER RECORD (UNIT PRICE COST)</t>
  </si>
  <si>
    <t>B: COST PER DEEDS DATA IN VOLUMES (BULK PRICE)</t>
  </si>
  <si>
    <t>SARS Tender Number</t>
  </si>
  <si>
    <t>Bidders must carefully read the NOTES below before completing the Pricing Template:</t>
  </si>
  <si>
    <t>Year 2</t>
  </si>
  <si>
    <t>Year 3</t>
  </si>
  <si>
    <t xml:space="preserve">Description </t>
  </si>
  <si>
    <t xml:space="preserve">Basis of Escalation </t>
  </si>
  <si>
    <t>Year 4</t>
  </si>
  <si>
    <t>Year 5</t>
  </si>
  <si>
    <t>ANNUAL PRICE ESCALATIONS:-  A: COST OF DEEDS DATA PER RECORD (UNIT PRICE COST)</t>
  </si>
  <si>
    <t>8. Bidders must also print the Pricing Template spreadsheet and initial each page and submit the signed hardcopy. The Bidder must also scan the signed hardcopy and submit an electronic (PDF) format of the signed hardcopy.</t>
  </si>
  <si>
    <t>3. Bidders MUST NOT change the Pricing Template other than by completing the unprotected (Blue) cells. SARS may, at its sole discretion, disqualify a bid where the Pricing Template has been changed other than in terms of these instructions.</t>
  </si>
  <si>
    <t>Year2</t>
  </si>
  <si>
    <t>Year3</t>
  </si>
  <si>
    <t>Year4</t>
  </si>
  <si>
    <t>Year5</t>
  </si>
  <si>
    <t>CPI</t>
  </si>
  <si>
    <t>Total: % increase</t>
  </si>
  <si>
    <r>
      <t xml:space="preserve">1. Bidders are required to complete </t>
    </r>
    <r>
      <rPr>
        <b/>
        <u/>
        <sz val="11"/>
        <color theme="1"/>
        <rFont val="Arial"/>
        <family val="2"/>
      </rPr>
      <t>either</t>
    </r>
    <r>
      <rPr>
        <b/>
        <sz val="11"/>
        <color theme="1"/>
        <rFont val="Arial"/>
        <family val="2"/>
      </rPr>
      <t>:
" A: COST OF DEEDS DATA PER RECORD (UNIT PRICE COST)", OR
" B: COST PER DEEDS DATA IN VOLUMES (BULK PRICE)". 
 SARS may, at its sole discretion, disqualify a bid where both areas (A and B) are completed.</t>
    </r>
  </si>
  <si>
    <r>
      <t xml:space="preserve">6. Consulting/Training/Supporting services, </t>
    </r>
    <r>
      <rPr>
        <b/>
        <u/>
        <sz val="11"/>
        <rFont val="Arial"/>
        <family val="2"/>
      </rPr>
      <t>MUST</t>
    </r>
    <r>
      <rPr>
        <b/>
        <sz val="11"/>
        <rFont val="Arial"/>
        <family val="2"/>
      </rPr>
      <t xml:space="preserve"> include all cost for consumables, travel and all other related costs.</t>
    </r>
  </si>
  <si>
    <t>The Bidder needs to complete the below areas in blue, in the event that the increases are above CPI</t>
  </si>
  <si>
    <r>
      <rPr>
        <b/>
        <sz val="11"/>
        <color rgb="FF000000"/>
        <rFont val="Arial"/>
        <family val="2"/>
      </rPr>
      <t xml:space="preserve">INDICATE THE BREAKDOWN OF THE PERCENTAGE INCREASES
</t>
    </r>
    <r>
      <rPr>
        <sz val="11"/>
        <color rgb="FF000000"/>
        <rFont val="Arial"/>
        <family val="2"/>
      </rPr>
      <t>(i.e. explain how the proposed fee is derived)</t>
    </r>
  </si>
  <si>
    <t>4. The quoted prices MUST be inclusive of all SARS' requirements as per the Business Requirements Specification. No additional costs will be considered post award.</t>
  </si>
  <si>
    <t>Reason for Annual Percentage increase</t>
  </si>
  <si>
    <t xml:space="preserve">2. Bidders should comment on the basis of the annual percentage escalation. If the increase is higher than CPI, than the below Table should be completed, clearly indicating the other reasons for the increase. It individual increases should add up to the total increases per year. </t>
  </si>
  <si>
    <t>(&gt;400 000 Records )</t>
  </si>
  <si>
    <t xml:space="preserve">Year 1 
(Including Vat)
</t>
  </si>
  <si>
    <t xml:space="preserve">Year 2 
(Including Vat)
          </t>
  </si>
  <si>
    <t xml:space="preserve">Year 3 
(Including Vat)
          </t>
  </si>
  <si>
    <t xml:space="preserve">Year 4 
(Including Vat)
          </t>
  </si>
  <si>
    <t xml:space="preserve">Year 5 
(Including Vat)
         </t>
  </si>
  <si>
    <t>Data</t>
  </si>
  <si>
    <t>C: COST OF SOFTWARE, CONSULTING, TRAINING AND MAINTENANCE</t>
  </si>
  <si>
    <t>Hourly Rate</t>
  </si>
  <si>
    <t>B:1 Spatial data</t>
  </si>
  <si>
    <t xml:space="preserve">B:2 Deeds data </t>
  </si>
  <si>
    <t xml:space="preserve">A:1 Deeds data </t>
  </si>
  <si>
    <t>C:1 Mapping / reporting / analysis software</t>
  </si>
  <si>
    <t>C:2 Annual  Maintenance Services</t>
  </si>
  <si>
    <t xml:space="preserve">C:3 Consulting/Training/Supporting services </t>
  </si>
  <si>
    <t>Total 1 - A:1; B1; C1; C2; C3 (Unit price)</t>
  </si>
  <si>
    <t>Total 2 - B1; B:2; C1; C2; C3 (Bulk price)</t>
  </si>
  <si>
    <r>
      <t xml:space="preserve">Indicate annual </t>
    </r>
    <r>
      <rPr>
        <b/>
        <sz val="10"/>
        <rFont val="Arial"/>
        <family val="2"/>
      </rPr>
      <t>percentage</t>
    </r>
    <r>
      <rPr>
        <sz val="10"/>
        <rFont val="Arial"/>
        <family val="2"/>
      </rPr>
      <t xml:space="preserve"> increase for Total 1</t>
    </r>
  </si>
  <si>
    <r>
      <t xml:space="preserve">Indicate annual </t>
    </r>
    <r>
      <rPr>
        <b/>
        <sz val="10"/>
        <rFont val="Arial"/>
        <family val="2"/>
      </rPr>
      <t>percentage</t>
    </r>
    <r>
      <rPr>
        <sz val="10"/>
        <rFont val="Arial"/>
        <family val="2"/>
      </rPr>
      <t xml:space="preserve"> increase for Total 2</t>
    </r>
  </si>
  <si>
    <t xml:space="preserve">Based on 500hrs per year, to be confirmed with Business </t>
  </si>
  <si>
    <t xml:space="preserve">based on 1 560 000 records per year, to be confirmed with Business </t>
  </si>
  <si>
    <t>Total-Data: A</t>
  </si>
  <si>
    <t>Total-Data: B</t>
  </si>
  <si>
    <t>Total-Software: C1</t>
  </si>
  <si>
    <t>Total Annual  Maintenance Services: C2</t>
  </si>
  <si>
    <t>Total-Cosulting/Training/Supporting services: C3</t>
  </si>
  <si>
    <t xml:space="preserve">PROCUREMENT OF A GEOGRAPHICAL INFORMATION SYSTEM INCLUDING MAINTENANCE AND SUPPORT SERVICES </t>
  </si>
  <si>
    <t>RFP 02 / 2016</t>
  </si>
  <si>
    <t xml:space="preserve">Validity Period </t>
  </si>
  <si>
    <r>
      <t xml:space="preserve">OFFER TO BE VALID FOR </t>
    </r>
    <r>
      <rPr>
        <b/>
        <u val="singleAccounting"/>
        <sz val="12"/>
        <rFont val="Arial"/>
        <family val="2"/>
      </rPr>
      <t>180 DAYS</t>
    </r>
    <r>
      <rPr>
        <sz val="12"/>
        <rFont val="Arial"/>
        <family val="2"/>
      </rPr>
      <t xml:space="preserve"> FROM THE CLOSING DATE OF THE BID.</t>
    </r>
  </si>
  <si>
    <t>OFFER TO BE VALID FOR 180 DAYS FROM THE CLOSING DATE OF THE BID.</t>
  </si>
  <si>
    <t>7. Bidders must complete all the unprotected cells in the Pricing Templates in Excel and submit it in electronic format.</t>
  </si>
  <si>
    <t>5. All unprotected cells must be populated. Where no price is inserted, the price will be regarded as completed as R0.00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</si>
</sst>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quot;R&quot;\ * #,##0.00_ ;_ &quot;R&quot;\ * \-#,##0.00_ ;_ &quot;R&quot;\ * &quot;-&quot;??_ ;_ @_ "/>
    <numFmt numFmtId="43" formatCode="_ * #,##0.00_ ;_ * \-#,##0.00_ ;_ * &quot;-&quot;??_ ;_ @_ "/>
    <numFmt numFmtId="164" formatCode="_ * #,##0_ ;_ * \-#,##0_ ;_ * &quot;-&quot;??_ ;_ @_ "/>
    <numFmt numFmtId="165" formatCode="[$-F800]dddd\,\ mmmm\ dd\,\ yyyy"/>
    <numFmt numFmtId="166" formatCode="&quot;R&quot;\ #,##0.00"/>
    <numFmt numFmtId="167" formatCode="0.0%"/>
  </numFmts>
  <fonts count="28" x14ac:knownFonts="1">
    <font>
      <sz val="11"/>
      <color theme="1"/>
      <name val="Calibri"/>
      <family val="2"/>
      <scheme val="minor"/>
    </font>
    <font>
      <sz val="11"/>
      <color theme="1"/>
      <name val="Calibri"/>
      <family val="2"/>
      <scheme val="minor"/>
    </font>
    <font>
      <sz val="14"/>
      <color theme="1"/>
      <name val="Cordia New"/>
      <family val="2"/>
    </font>
    <font>
      <b/>
      <sz val="28"/>
      <color theme="1"/>
      <name val="Cordia New"/>
      <family val="2"/>
    </font>
    <font>
      <sz val="14"/>
      <name val="Cordia New"/>
      <family val="2"/>
    </font>
    <font>
      <b/>
      <sz val="14"/>
      <color theme="1"/>
      <name val="Cordia New"/>
      <family val="2"/>
    </font>
    <font>
      <b/>
      <sz val="11"/>
      <color theme="1"/>
      <name val="Calibri"/>
      <family val="2"/>
      <scheme val="minor"/>
    </font>
    <font>
      <sz val="10"/>
      <name val="Arial"/>
      <family val="2"/>
    </font>
    <font>
      <b/>
      <sz val="12"/>
      <name val="Arial"/>
      <family val="2"/>
    </font>
    <font>
      <b/>
      <sz val="14"/>
      <color theme="1"/>
      <name val="Calibri"/>
      <family val="2"/>
      <scheme val="minor"/>
    </font>
    <font>
      <sz val="12"/>
      <color indexed="8"/>
      <name val="Arial"/>
      <family val="2"/>
    </font>
    <font>
      <sz val="11"/>
      <name val="Calibri"/>
      <family val="2"/>
      <scheme val="minor"/>
    </font>
    <font>
      <sz val="11"/>
      <color theme="1"/>
      <name val="Arial"/>
      <family val="2"/>
    </font>
    <font>
      <b/>
      <sz val="14"/>
      <color rgb="FFFF0000"/>
      <name val="Calibri"/>
      <family val="2"/>
      <scheme val="minor"/>
    </font>
    <font>
      <b/>
      <sz val="14"/>
      <name val="Arial"/>
      <family val="2"/>
    </font>
    <font>
      <b/>
      <sz val="10"/>
      <name val="Arial"/>
      <family val="2"/>
    </font>
    <font>
      <b/>
      <sz val="11"/>
      <name val="Arial"/>
      <family val="2"/>
    </font>
    <font>
      <sz val="11"/>
      <color rgb="FF000000"/>
      <name val="Arial"/>
      <family val="2"/>
    </font>
    <font>
      <b/>
      <sz val="11"/>
      <color rgb="FF000000"/>
      <name val="Arial"/>
      <family val="2"/>
    </font>
    <font>
      <b/>
      <sz val="11"/>
      <color theme="1"/>
      <name val="Arial"/>
      <family val="2"/>
    </font>
    <font>
      <sz val="11"/>
      <color indexed="8"/>
      <name val="Arial"/>
      <family val="2"/>
    </font>
    <font>
      <sz val="11"/>
      <name val="Arial"/>
      <family val="2"/>
    </font>
    <font>
      <b/>
      <sz val="14"/>
      <color rgb="FFFF0000"/>
      <name val="Arial"/>
      <family val="2"/>
    </font>
    <font>
      <b/>
      <u/>
      <sz val="11"/>
      <color theme="1"/>
      <name val="Arial"/>
      <family val="2"/>
    </font>
    <font>
      <b/>
      <u/>
      <sz val="11"/>
      <name val="Arial"/>
      <family val="2"/>
    </font>
    <font>
      <b/>
      <sz val="11"/>
      <color rgb="FF0070C0"/>
      <name val="Arial"/>
      <family val="2"/>
    </font>
    <font>
      <sz val="12"/>
      <name val="Arial"/>
      <family val="2"/>
    </font>
    <font>
      <b/>
      <u val="singleAccounting"/>
      <sz val="12"/>
      <name val="Arial"/>
      <family val="2"/>
    </font>
  </fonts>
  <fills count="14">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6" tint="0.399975585192419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indexed="22"/>
        <bgColor indexed="64"/>
      </patternFill>
    </fill>
    <fill>
      <patternFill patternType="solid">
        <fgColor theme="8"/>
        <bgColor indexed="64"/>
      </patternFill>
    </fill>
    <fill>
      <patternFill patternType="solid">
        <fgColor indexed="42"/>
        <bgColor indexed="64"/>
      </patternFill>
    </fill>
    <fill>
      <patternFill patternType="solid">
        <fgColor theme="8" tint="0.79998168889431442"/>
        <bgColor indexed="64"/>
      </patternFill>
    </fill>
  </fills>
  <borders count="42">
    <border>
      <left/>
      <right/>
      <top/>
      <bottom/>
      <diagonal/>
    </border>
    <border>
      <left/>
      <right style="thin">
        <color indexed="64"/>
      </right>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7">
    <xf numFmtId="0" fontId="0" fillId="0" borderId="0"/>
    <xf numFmtId="44"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7" fillId="0" borderId="0"/>
    <xf numFmtId="165" fontId="7" fillId="0" borderId="0"/>
    <xf numFmtId="0" fontId="12" fillId="0" borderId="0"/>
  </cellStyleXfs>
  <cellXfs count="205">
    <xf numFmtId="0" fontId="0" fillId="0" borderId="0" xfId="0"/>
    <xf numFmtId="0" fontId="0" fillId="0" borderId="0" xfId="0" applyAlignment="1" applyProtection="1">
      <alignment wrapText="1"/>
      <protection locked="0"/>
    </xf>
    <xf numFmtId="165" fontId="11" fillId="0" borderId="0" xfId="5" applyFont="1" applyAlignment="1" applyProtection="1">
      <alignment wrapText="1"/>
      <protection locked="0"/>
    </xf>
    <xf numFmtId="0" fontId="10" fillId="0" borderId="0" xfId="0" applyFont="1" applyAlignment="1" applyProtection="1">
      <alignment wrapText="1"/>
      <protection locked="0"/>
    </xf>
    <xf numFmtId="0" fontId="14" fillId="0" borderId="0" xfId="0" applyFont="1" applyFill="1" applyBorder="1" applyAlignment="1" applyProtection="1"/>
    <xf numFmtId="0" fontId="15" fillId="0" borderId="0" xfId="0" applyFont="1" applyFill="1" applyBorder="1" applyAlignment="1" applyProtection="1"/>
    <xf numFmtId="0" fontId="7" fillId="0" borderId="0" xfId="0" applyFont="1" applyFill="1" applyBorder="1" applyAlignment="1" applyProtection="1"/>
    <xf numFmtId="165" fontId="11" fillId="0" borderId="0" xfId="5" applyFont="1" applyBorder="1" applyAlignment="1" applyProtection="1">
      <alignment wrapText="1"/>
      <protection locked="0"/>
    </xf>
    <xf numFmtId="2" fontId="13" fillId="0" borderId="0" xfId="4" applyNumberFormat="1" applyFont="1" applyBorder="1" applyAlignment="1" applyProtection="1">
      <alignment vertical="top" wrapText="1"/>
    </xf>
    <xf numFmtId="2" fontId="6" fillId="0" borderId="0" xfId="4" applyNumberFormat="1" applyFont="1" applyBorder="1" applyAlignment="1" applyProtection="1">
      <alignment vertical="top" wrapText="1"/>
    </xf>
    <xf numFmtId="0" fontId="12" fillId="0" borderId="0" xfId="0" applyFont="1" applyAlignment="1" applyProtection="1">
      <alignment wrapText="1"/>
      <protection locked="0"/>
    </xf>
    <xf numFmtId="165" fontId="21" fillId="0" borderId="0" xfId="5" applyFont="1" applyBorder="1" applyAlignment="1" applyProtection="1">
      <alignment wrapText="1"/>
      <protection locked="0"/>
    </xf>
    <xf numFmtId="165" fontId="21" fillId="0" borderId="0" xfId="5" applyFont="1" applyAlignment="1" applyProtection="1">
      <alignment wrapText="1"/>
      <protection locked="0"/>
    </xf>
    <xf numFmtId="0" fontId="12" fillId="0" borderId="12" xfId="0" applyFont="1" applyBorder="1" applyAlignment="1" applyProtection="1">
      <alignment wrapText="1"/>
      <protection locked="0"/>
    </xf>
    <xf numFmtId="0" fontId="19" fillId="0" borderId="12" xfId="0" applyFont="1" applyBorder="1" applyAlignment="1" applyProtection="1">
      <alignment wrapText="1"/>
      <protection locked="0"/>
    </xf>
    <xf numFmtId="167" fontId="19" fillId="0" borderId="12" xfId="0" applyNumberFormat="1" applyFont="1" applyBorder="1" applyAlignment="1" applyProtection="1">
      <alignment wrapText="1"/>
      <protection locked="0"/>
    </xf>
    <xf numFmtId="167" fontId="12" fillId="13" borderId="12" xfId="3" applyNumberFormat="1" applyFont="1" applyFill="1" applyBorder="1" applyAlignment="1" applyProtection="1">
      <alignment wrapText="1"/>
      <protection locked="0"/>
    </xf>
    <xf numFmtId="0" fontId="12" fillId="13" borderId="12" xfId="0" applyFont="1" applyFill="1" applyBorder="1" applyAlignment="1" applyProtection="1">
      <alignment wrapText="1"/>
      <protection locked="0"/>
    </xf>
    <xf numFmtId="0" fontId="16" fillId="0" borderId="12" xfId="0" applyFont="1" applyBorder="1" applyAlignment="1" applyProtection="1">
      <alignment horizontal="center" wrapText="1"/>
    </xf>
    <xf numFmtId="0" fontId="2" fillId="2" borderId="24" xfId="0" applyFont="1" applyFill="1" applyBorder="1" applyProtection="1">
      <protection locked="0"/>
    </xf>
    <xf numFmtId="0" fontId="0" fillId="0" borderId="0" xfId="0" applyProtection="1">
      <protection locked="0"/>
    </xf>
    <xf numFmtId="0" fontId="2" fillId="2" borderId="2" xfId="0" applyFont="1" applyFill="1" applyBorder="1" applyProtection="1">
      <protection locked="0"/>
    </xf>
    <xf numFmtId="0" fontId="2" fillId="2" borderId="0" xfId="0" applyFont="1" applyFill="1" applyBorder="1" applyProtection="1">
      <protection locked="0"/>
    </xf>
    <xf numFmtId="0" fontId="0" fillId="0" borderId="0" xfId="0" applyBorder="1" applyProtection="1">
      <protection locked="0"/>
    </xf>
    <xf numFmtId="44" fontId="5" fillId="2" borderId="0" xfId="1" applyFont="1" applyFill="1" applyBorder="1" applyAlignment="1" applyProtection="1">
      <alignment horizontal="left" wrapText="1"/>
      <protection locked="0"/>
    </xf>
    <xf numFmtId="0" fontId="4" fillId="0" borderId="0" xfId="0" applyFont="1" applyBorder="1" applyProtection="1">
      <protection locked="0"/>
    </xf>
    <xf numFmtId="44" fontId="5" fillId="2" borderId="12" xfId="1" applyFont="1" applyFill="1" applyBorder="1" applyAlignment="1" applyProtection="1">
      <protection locked="0"/>
    </xf>
    <xf numFmtId="44" fontId="5" fillId="2" borderId="12" xfId="1" applyFont="1" applyFill="1" applyBorder="1" applyAlignment="1" applyProtection="1">
      <alignment horizontal="center" wrapText="1"/>
      <protection locked="0"/>
    </xf>
    <xf numFmtId="44" fontId="2" fillId="2" borderId="12" xfId="1" applyFont="1" applyFill="1" applyBorder="1" applyProtection="1">
      <protection locked="0"/>
    </xf>
    <xf numFmtId="44" fontId="5" fillId="2" borderId="12" xfId="1" applyFont="1" applyFill="1" applyBorder="1" applyAlignment="1" applyProtection="1">
      <alignment horizontal="left"/>
      <protection locked="0"/>
    </xf>
    <xf numFmtId="0" fontId="0" fillId="0" borderId="12" xfId="0" applyBorder="1" applyProtection="1">
      <protection locked="0"/>
    </xf>
    <xf numFmtId="0" fontId="2" fillId="2" borderId="1" xfId="0" applyFont="1" applyFill="1" applyBorder="1" applyProtection="1">
      <protection locked="0"/>
    </xf>
    <xf numFmtId="44" fontId="5" fillId="2" borderId="0" xfId="1" applyFont="1" applyFill="1" applyBorder="1" applyAlignment="1" applyProtection="1">
      <alignment wrapText="1"/>
      <protection locked="0"/>
    </xf>
    <xf numFmtId="44" fontId="5" fillId="2" borderId="0" xfId="1" applyFont="1" applyFill="1" applyBorder="1" applyAlignment="1" applyProtection="1">
      <alignment horizontal="center" wrapText="1"/>
      <protection locked="0"/>
    </xf>
    <xf numFmtId="0" fontId="2" fillId="0" borderId="2" xfId="0" applyFont="1" applyFill="1" applyBorder="1" applyProtection="1">
      <protection locked="0"/>
    </xf>
    <xf numFmtId="44" fontId="5" fillId="0" borderId="0" xfId="1" applyFont="1" applyFill="1" applyBorder="1" applyAlignment="1" applyProtection="1">
      <alignment horizontal="left"/>
      <protection locked="0"/>
    </xf>
    <xf numFmtId="44" fontId="5" fillId="0" borderId="0" xfId="1" applyFont="1" applyFill="1" applyBorder="1" applyAlignment="1" applyProtection="1">
      <alignment horizontal="left" wrapText="1"/>
      <protection locked="0"/>
    </xf>
    <xf numFmtId="0" fontId="2" fillId="0" borderId="0" xfId="0" applyFont="1" applyFill="1" applyBorder="1" applyProtection="1">
      <protection locked="0"/>
    </xf>
    <xf numFmtId="0" fontId="4" fillId="0" borderId="0" xfId="0" applyFont="1" applyFill="1" applyBorder="1" applyProtection="1">
      <protection locked="0"/>
    </xf>
    <xf numFmtId="0" fontId="2" fillId="0" borderId="1" xfId="0" applyFont="1" applyFill="1" applyBorder="1" applyProtection="1">
      <protection locked="0"/>
    </xf>
    <xf numFmtId="0" fontId="0" fillId="0" borderId="0" xfId="0" applyFill="1" applyProtection="1">
      <protection locked="0"/>
    </xf>
    <xf numFmtId="44" fontId="5" fillId="0" borderId="0" xfId="1" applyFont="1" applyFill="1" applyBorder="1" applyAlignment="1" applyProtection="1">
      <alignment horizontal="center"/>
      <protection locked="0"/>
    </xf>
    <xf numFmtId="44" fontId="5" fillId="0" borderId="1" xfId="1" applyFont="1" applyFill="1" applyBorder="1" applyAlignment="1" applyProtection="1">
      <alignment horizontal="center"/>
      <protection locked="0"/>
    </xf>
    <xf numFmtId="0" fontId="0" fillId="0" borderId="0" xfId="0" applyFill="1" applyBorder="1" applyProtection="1">
      <protection locked="0"/>
    </xf>
    <xf numFmtId="0" fontId="0" fillId="0" borderId="0" xfId="0" applyFill="1" applyBorder="1" applyAlignment="1" applyProtection="1">
      <alignment wrapText="1"/>
      <protection locked="0"/>
    </xf>
    <xf numFmtId="0" fontId="7" fillId="0" borderId="0" xfId="0" applyFont="1" applyFill="1" applyBorder="1" applyAlignment="1" applyProtection="1">
      <protection locked="0"/>
    </xf>
    <xf numFmtId="0" fontId="7" fillId="0" borderId="0" xfId="0" applyFont="1" applyBorder="1" applyAlignment="1" applyProtection="1">
      <protection locked="0"/>
    </xf>
    <xf numFmtId="0" fontId="7" fillId="0" borderId="0" xfId="0" applyFont="1" applyAlignment="1" applyProtection="1">
      <protection locked="0"/>
    </xf>
    <xf numFmtId="164" fontId="7" fillId="0" borderId="2" xfId="2" applyNumberFormat="1" applyFont="1" applyBorder="1" applyAlignment="1" applyProtection="1">
      <protection locked="0"/>
    </xf>
    <xf numFmtId="0" fontId="5" fillId="2" borderId="31" xfId="0" applyFont="1" applyFill="1" applyBorder="1" applyAlignment="1" applyProtection="1">
      <alignment horizontal="left"/>
      <protection locked="0"/>
    </xf>
    <xf numFmtId="0" fontId="5" fillId="2" borderId="30" xfId="0" applyFont="1" applyFill="1" applyBorder="1" applyAlignment="1" applyProtection="1">
      <alignment horizontal="left"/>
      <protection locked="0"/>
    </xf>
    <xf numFmtId="0" fontId="5" fillId="2" borderId="32" xfId="0" applyFont="1" applyFill="1" applyBorder="1" applyAlignment="1" applyProtection="1">
      <alignment horizontal="left"/>
      <protection locked="0"/>
    </xf>
    <xf numFmtId="0" fontId="2" fillId="2" borderId="29" xfId="0" applyFont="1" applyFill="1" applyBorder="1" applyProtection="1"/>
    <xf numFmtId="0" fontId="2" fillId="0" borderId="25" xfId="0" applyFont="1" applyBorder="1" applyProtection="1"/>
    <xf numFmtId="0" fontId="0" fillId="0" borderId="0" xfId="0" applyProtection="1"/>
    <xf numFmtId="0" fontId="2" fillId="2" borderId="2" xfId="0" applyFont="1" applyFill="1" applyBorder="1" applyProtection="1"/>
    <xf numFmtId="0" fontId="2" fillId="2" borderId="0" xfId="0" applyFont="1" applyFill="1" applyBorder="1" applyProtection="1"/>
    <xf numFmtId="0" fontId="2" fillId="0" borderId="1" xfId="0" applyFont="1" applyBorder="1" applyProtection="1"/>
    <xf numFmtId="0" fontId="4" fillId="0" borderId="1" xfId="0" applyFont="1" applyBorder="1" applyProtection="1"/>
    <xf numFmtId="0" fontId="4" fillId="0" borderId="1" xfId="0" applyFont="1" applyBorder="1" applyAlignment="1" applyProtection="1"/>
    <xf numFmtId="0" fontId="5" fillId="2" borderId="0" xfId="0" applyFont="1" applyFill="1" applyBorder="1" applyAlignment="1" applyProtection="1">
      <alignment horizontal="left"/>
    </xf>
    <xf numFmtId="0" fontId="5" fillId="2" borderId="0" xfId="0" applyFont="1" applyFill="1" applyBorder="1" applyAlignment="1" applyProtection="1">
      <alignment horizontal="left" vertical="center"/>
    </xf>
    <xf numFmtId="0" fontId="5" fillId="2" borderId="12" xfId="0" applyFont="1" applyFill="1" applyBorder="1" applyAlignment="1" applyProtection="1">
      <alignment horizontal="left"/>
    </xf>
    <xf numFmtId="0" fontId="0" fillId="0" borderId="0" xfId="0" applyBorder="1" applyProtection="1"/>
    <xf numFmtId="0" fontId="5" fillId="2" borderId="12" xfId="0" applyFont="1" applyFill="1" applyBorder="1" applyAlignment="1" applyProtection="1">
      <alignment horizontal="center" vertical="center"/>
    </xf>
    <xf numFmtId="44" fontId="5" fillId="2" borderId="0" xfId="1" applyFont="1" applyFill="1" applyBorder="1" applyAlignment="1" applyProtection="1">
      <alignment horizontal="left" wrapText="1"/>
    </xf>
    <xf numFmtId="0" fontId="5" fillId="2" borderId="0" xfId="0" applyFont="1" applyFill="1" applyBorder="1" applyAlignment="1" applyProtection="1">
      <alignment horizontal="center" vertical="center"/>
    </xf>
    <xf numFmtId="44" fontId="5" fillId="2" borderId="0" xfId="1" applyFont="1" applyFill="1" applyBorder="1" applyAlignment="1" applyProtection="1">
      <alignment horizontal="left"/>
    </xf>
    <xf numFmtId="0" fontId="0" fillId="0" borderId="1" xfId="0" applyBorder="1" applyProtection="1"/>
    <xf numFmtId="0" fontId="5" fillId="2" borderId="1" xfId="0" applyFont="1" applyFill="1" applyBorder="1" applyAlignment="1" applyProtection="1">
      <alignment horizontal="left"/>
    </xf>
    <xf numFmtId="0" fontId="5" fillId="2" borderId="9" xfId="0" applyFont="1" applyFill="1" applyBorder="1" applyAlignment="1" applyProtection="1">
      <alignment horizontal="left" wrapText="1"/>
    </xf>
    <xf numFmtId="44" fontId="5" fillId="2" borderId="12" xfId="1" applyFont="1" applyFill="1" applyBorder="1" applyAlignment="1" applyProtection="1"/>
    <xf numFmtId="44" fontId="5" fillId="2" borderId="12" xfId="1" applyFont="1" applyFill="1" applyBorder="1" applyAlignment="1" applyProtection="1">
      <alignment horizontal="center" wrapText="1"/>
    </xf>
    <xf numFmtId="0" fontId="5" fillId="2" borderId="10" xfId="0" applyFont="1" applyFill="1" applyBorder="1" applyAlignment="1" applyProtection="1">
      <alignment horizontal="left"/>
    </xf>
    <xf numFmtId="44" fontId="2" fillId="2" borderId="12" xfId="1" applyFont="1" applyFill="1" applyBorder="1" applyProtection="1"/>
    <xf numFmtId="44" fontId="5" fillId="2" borderId="12" xfId="1" applyFont="1" applyFill="1" applyBorder="1" applyAlignment="1" applyProtection="1">
      <alignment horizontal="left"/>
    </xf>
    <xf numFmtId="0" fontId="2" fillId="2" borderId="1" xfId="0" applyFont="1" applyFill="1" applyBorder="1" applyProtection="1"/>
    <xf numFmtId="44" fontId="5" fillId="2" borderId="0" xfId="1" applyFont="1" applyFill="1" applyBorder="1" applyAlignment="1" applyProtection="1">
      <alignment wrapText="1"/>
    </xf>
    <xf numFmtId="44" fontId="5" fillId="5" borderId="12" xfId="1" applyFont="1" applyFill="1" applyBorder="1" applyAlignment="1" applyProtection="1">
      <alignment horizontal="left"/>
    </xf>
    <xf numFmtId="0" fontId="5" fillId="2" borderId="13" xfId="0" applyFont="1" applyFill="1" applyBorder="1" applyAlignment="1" applyProtection="1">
      <alignment wrapText="1"/>
    </xf>
    <xf numFmtId="0" fontId="5" fillId="0" borderId="0" xfId="0" applyFont="1" applyFill="1" applyBorder="1" applyAlignment="1" applyProtection="1">
      <alignment horizontal="center" wrapText="1"/>
    </xf>
    <xf numFmtId="44" fontId="5" fillId="0" borderId="0" xfId="1" applyFont="1" applyFill="1" applyBorder="1" applyAlignment="1" applyProtection="1">
      <alignment horizontal="left"/>
    </xf>
    <xf numFmtId="44" fontId="5" fillId="0" borderId="0" xfId="1" applyFont="1" applyFill="1" applyBorder="1" applyAlignment="1" applyProtection="1">
      <alignment horizontal="left" wrapText="1"/>
    </xf>
    <xf numFmtId="0" fontId="5" fillId="7" borderId="31" xfId="0" applyFont="1" applyFill="1" applyBorder="1" applyAlignment="1" applyProtection="1">
      <alignment horizontal="center"/>
    </xf>
    <xf numFmtId="0" fontId="5" fillId="0" borderId="0" xfId="0" applyFont="1" applyFill="1" applyBorder="1" applyAlignment="1" applyProtection="1">
      <alignment horizontal="center"/>
    </xf>
    <xf numFmtId="44" fontId="5" fillId="0" borderId="0" xfId="1" applyFont="1" applyFill="1" applyBorder="1" applyAlignment="1" applyProtection="1">
      <alignment horizontal="center"/>
    </xf>
    <xf numFmtId="44" fontId="5" fillId="8" borderId="12" xfId="0" applyNumberFormat="1" applyFont="1" applyFill="1" applyBorder="1" applyAlignment="1" applyProtection="1">
      <alignment horizontal="center"/>
    </xf>
    <xf numFmtId="44" fontId="5" fillId="9" borderId="12" xfId="0" applyNumberFormat="1" applyFont="1" applyFill="1" applyBorder="1" applyAlignment="1" applyProtection="1">
      <alignment horizontal="center"/>
    </xf>
    <xf numFmtId="0" fontId="5" fillId="7" borderId="12" xfId="0" applyFont="1" applyFill="1" applyBorder="1" applyAlignment="1" applyProtection="1">
      <alignment horizontal="center"/>
    </xf>
    <xf numFmtId="10" fontId="7" fillId="12" borderId="12" xfId="1" applyNumberFormat="1" applyFont="1" applyFill="1" applyBorder="1" applyAlignment="1" applyProtection="1">
      <alignment wrapText="1"/>
    </xf>
    <xf numFmtId="0" fontId="19" fillId="0" borderId="0" xfId="4" applyFont="1" applyAlignment="1" applyProtection="1">
      <alignment wrapText="1"/>
    </xf>
    <xf numFmtId="165" fontId="21" fillId="0" borderId="0" xfId="5" applyFont="1" applyAlignment="1" applyProtection="1">
      <alignment wrapText="1"/>
    </xf>
    <xf numFmtId="0" fontId="19" fillId="0" borderId="0" xfId="0" applyFont="1" applyAlignment="1" applyProtection="1">
      <alignment horizontal="left" wrapText="1"/>
    </xf>
    <xf numFmtId="0" fontId="19" fillId="3" borderId="12" xfId="0" applyFont="1" applyFill="1" applyBorder="1" applyAlignment="1" applyProtection="1">
      <alignment wrapText="1"/>
    </xf>
    <xf numFmtId="0" fontId="12" fillId="0" borderId="0" xfId="0" applyFont="1" applyAlignment="1" applyProtection="1">
      <alignment wrapText="1"/>
    </xf>
    <xf numFmtId="0" fontId="17" fillId="2" borderId="0" xfId="0" applyFont="1" applyFill="1" applyAlignment="1" applyProtection="1">
      <alignment horizontal="left" vertical="top" wrapText="1"/>
    </xf>
    <xf numFmtId="2" fontId="16" fillId="0" borderId="12" xfId="4" applyNumberFormat="1" applyFont="1" applyBorder="1" applyAlignment="1" applyProtection="1">
      <alignment horizontal="left" vertical="top" wrapText="1"/>
    </xf>
    <xf numFmtId="166" fontId="20" fillId="11" borderId="26" xfId="6" applyNumberFormat="1" applyFont="1" applyFill="1" applyBorder="1" applyAlignment="1" applyProtection="1">
      <alignment horizontal="center" vertical="center" wrapText="1"/>
      <protection locked="0"/>
    </xf>
    <xf numFmtId="166" fontId="20" fillId="11" borderId="27" xfId="6" applyNumberFormat="1" applyFont="1" applyFill="1" applyBorder="1" applyAlignment="1" applyProtection="1">
      <alignment horizontal="center" vertical="center" wrapText="1"/>
      <protection locked="0"/>
    </xf>
    <xf numFmtId="166" fontId="20" fillId="11" borderId="28" xfId="6" applyNumberFormat="1" applyFont="1" applyFill="1" applyBorder="1" applyAlignment="1" applyProtection="1">
      <alignment horizontal="center" vertical="center" wrapText="1"/>
      <protection locked="0"/>
    </xf>
    <xf numFmtId="2" fontId="19" fillId="0" borderId="12" xfId="4" applyNumberFormat="1" applyFont="1" applyBorder="1" applyAlignment="1" applyProtection="1">
      <alignment horizontal="left" vertical="top" wrapText="1"/>
    </xf>
    <xf numFmtId="2" fontId="25" fillId="0" borderId="12" xfId="4" applyNumberFormat="1" applyFont="1" applyBorder="1" applyAlignment="1" applyProtection="1">
      <alignment horizontal="left" vertical="top" wrapText="1"/>
    </xf>
    <xf numFmtId="0" fontId="23" fillId="0" borderId="0" xfId="0" applyFont="1" applyAlignment="1" applyProtection="1">
      <alignment horizontal="left" wrapText="1"/>
    </xf>
    <xf numFmtId="0" fontId="8" fillId="10" borderId="6" xfId="4" applyFont="1" applyFill="1" applyBorder="1" applyAlignment="1" applyProtection="1">
      <alignment horizontal="left" vertical="center" wrapText="1"/>
    </xf>
    <xf numFmtId="0" fontId="8" fillId="10" borderId="8" xfId="4" applyFont="1" applyFill="1" applyBorder="1" applyAlignment="1" applyProtection="1">
      <alignment horizontal="left" vertical="center" wrapText="1"/>
    </xf>
    <xf numFmtId="2" fontId="22" fillId="0" borderId="12" xfId="4" applyNumberFormat="1" applyFont="1" applyBorder="1" applyAlignment="1" applyProtection="1">
      <alignment horizontal="left" vertical="top" wrapText="1"/>
    </xf>
    <xf numFmtId="0" fontId="8" fillId="0" borderId="38" xfId="4" applyFont="1" applyBorder="1" applyAlignment="1" applyProtection="1">
      <alignment horizontal="center" vertical="center" wrapText="1"/>
    </xf>
    <xf numFmtId="0" fontId="8" fillId="0" borderId="40" xfId="4" applyFont="1" applyBorder="1" applyAlignment="1" applyProtection="1">
      <alignment horizontal="center" vertical="center" wrapText="1"/>
    </xf>
    <xf numFmtId="0" fontId="8" fillId="0" borderId="41" xfId="4" applyFont="1" applyBorder="1" applyAlignment="1" applyProtection="1">
      <alignment horizontal="center" vertical="center" wrapText="1"/>
    </xf>
    <xf numFmtId="0" fontId="8" fillId="0" borderId="35" xfId="4" applyFont="1" applyBorder="1" applyAlignment="1" applyProtection="1">
      <alignment horizontal="center" vertical="center" wrapText="1"/>
    </xf>
    <xf numFmtId="0" fontId="8" fillId="0" borderId="36" xfId="4" applyFont="1" applyBorder="1" applyAlignment="1" applyProtection="1">
      <alignment horizontal="center" vertical="center" wrapText="1"/>
    </xf>
    <xf numFmtId="0" fontId="8" fillId="0" borderId="37" xfId="4" applyFont="1" applyBorder="1" applyAlignment="1" applyProtection="1">
      <alignment horizontal="center" vertical="center" wrapText="1"/>
    </xf>
    <xf numFmtId="0" fontId="8" fillId="10" borderId="3" xfId="4" applyFont="1" applyFill="1" applyBorder="1" applyAlignment="1" applyProtection="1">
      <alignment horizontal="left" vertical="center" wrapText="1"/>
    </xf>
    <xf numFmtId="0" fontId="8" fillId="10" borderId="5" xfId="4" applyFont="1" applyFill="1" applyBorder="1" applyAlignment="1" applyProtection="1">
      <alignment horizontal="left" vertical="center" wrapText="1"/>
    </xf>
    <xf numFmtId="0" fontId="8" fillId="10" borderId="33" xfId="4" applyFont="1" applyFill="1" applyBorder="1" applyAlignment="1" applyProtection="1">
      <alignment horizontal="left" vertical="center" wrapText="1"/>
    </xf>
    <xf numFmtId="0" fontId="8" fillId="10" borderId="34" xfId="4" applyFont="1" applyFill="1" applyBorder="1" applyAlignment="1" applyProtection="1">
      <alignment horizontal="left" vertical="center" wrapText="1"/>
    </xf>
    <xf numFmtId="0" fontId="5" fillId="2" borderId="35" xfId="0" applyFont="1" applyFill="1" applyBorder="1" applyAlignment="1" applyProtection="1">
      <alignment horizontal="left" wrapText="1"/>
    </xf>
    <xf numFmtId="0" fontId="5" fillId="2" borderId="36" xfId="0" applyFont="1" applyFill="1" applyBorder="1" applyAlignment="1" applyProtection="1">
      <alignment horizontal="left" wrapText="1"/>
    </xf>
    <xf numFmtId="0" fontId="5" fillId="2" borderId="37" xfId="0" applyFont="1" applyFill="1" applyBorder="1" applyAlignment="1" applyProtection="1">
      <alignment horizontal="left" wrapText="1"/>
    </xf>
    <xf numFmtId="0" fontId="5" fillId="2" borderId="9" xfId="0" applyFont="1" applyFill="1" applyBorder="1" applyAlignment="1" applyProtection="1">
      <alignment horizontal="left"/>
    </xf>
    <xf numFmtId="0" fontId="5" fillId="2" borderId="10" xfId="0" applyFont="1" applyFill="1" applyBorder="1" applyAlignment="1" applyProtection="1">
      <alignment horizontal="left"/>
    </xf>
    <xf numFmtId="0" fontId="5" fillId="9" borderId="12" xfId="0" applyFont="1" applyFill="1" applyBorder="1" applyAlignment="1" applyProtection="1">
      <alignment horizontal="center"/>
    </xf>
    <xf numFmtId="44" fontId="5" fillId="0" borderId="0" xfId="1" applyFont="1" applyFill="1" applyBorder="1" applyAlignment="1" applyProtection="1">
      <alignment horizontal="center"/>
      <protection locked="0"/>
    </xf>
    <xf numFmtId="44" fontId="5" fillId="0" borderId="1" xfId="1" applyFont="1" applyFill="1" applyBorder="1" applyAlignment="1" applyProtection="1">
      <alignment horizontal="center"/>
      <protection locked="0"/>
    </xf>
    <xf numFmtId="44" fontId="5" fillId="7" borderId="12" xfId="1" applyFont="1" applyFill="1" applyBorder="1" applyAlignment="1" applyProtection="1">
      <alignment horizontal="center"/>
    </xf>
    <xf numFmtId="0" fontId="5" fillId="8" borderId="9" xfId="0" applyFont="1" applyFill="1" applyBorder="1" applyAlignment="1" applyProtection="1">
      <alignment horizontal="center"/>
    </xf>
    <xf numFmtId="0" fontId="5" fillId="8" borderId="10" xfId="0" applyFont="1" applyFill="1" applyBorder="1" applyAlignment="1" applyProtection="1">
      <alignment horizontal="center"/>
    </xf>
    <xf numFmtId="44" fontId="5" fillId="2" borderId="12" xfId="1" applyFont="1" applyFill="1" applyBorder="1" applyAlignment="1" applyProtection="1">
      <alignment horizontal="center"/>
      <protection locked="0"/>
    </xf>
    <xf numFmtId="44" fontId="5" fillId="5" borderId="12" xfId="0" applyNumberFormat="1" applyFont="1" applyFill="1" applyBorder="1" applyAlignment="1" applyProtection="1">
      <alignment horizontal="center" vertical="center"/>
    </xf>
    <xf numFmtId="0" fontId="5" fillId="2" borderId="2" xfId="0" applyFont="1" applyFill="1" applyBorder="1" applyAlignment="1" applyProtection="1">
      <alignment horizontal="center" vertical="center"/>
    </xf>
    <xf numFmtId="0" fontId="5" fillId="2" borderId="31" xfId="0"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5" borderId="9" xfId="0" applyFont="1" applyFill="1" applyBorder="1" applyAlignment="1" applyProtection="1">
      <alignment horizontal="center" vertical="center"/>
    </xf>
    <xf numFmtId="0" fontId="5" fillId="5" borderId="16" xfId="0" applyFont="1" applyFill="1" applyBorder="1" applyAlignment="1" applyProtection="1">
      <alignment horizontal="center" vertical="center"/>
    </xf>
    <xf numFmtId="0" fontId="5" fillId="5" borderId="10" xfId="0" applyFont="1" applyFill="1" applyBorder="1" applyAlignment="1" applyProtection="1">
      <alignment horizontal="center" vertical="center"/>
    </xf>
    <xf numFmtId="44" fontId="5" fillId="7" borderId="31" xfId="1" applyFont="1" applyFill="1" applyBorder="1" applyAlignment="1" applyProtection="1">
      <alignment horizontal="center"/>
    </xf>
    <xf numFmtId="44" fontId="5" fillId="7" borderId="32" xfId="1" applyFont="1" applyFill="1" applyBorder="1" applyAlignment="1" applyProtection="1">
      <alignment horizontal="center"/>
    </xf>
    <xf numFmtId="0" fontId="5" fillId="7" borderId="31" xfId="0" applyFont="1" applyFill="1" applyBorder="1" applyAlignment="1" applyProtection="1">
      <alignment horizontal="center"/>
    </xf>
    <xf numFmtId="0" fontId="5" fillId="7" borderId="32" xfId="0" applyFont="1" applyFill="1" applyBorder="1" applyAlignment="1" applyProtection="1">
      <alignment horizontal="center"/>
    </xf>
    <xf numFmtId="0" fontId="5" fillId="7" borderId="12" xfId="0" applyFont="1" applyFill="1" applyBorder="1" applyAlignment="1" applyProtection="1">
      <alignment horizontal="center"/>
    </xf>
    <xf numFmtId="44" fontId="5" fillId="2" borderId="2" xfId="1" applyFont="1" applyFill="1" applyBorder="1" applyAlignment="1" applyProtection="1">
      <alignment horizontal="center"/>
    </xf>
    <xf numFmtId="44" fontId="5" fillId="2" borderId="0" xfId="1" applyFont="1" applyFill="1" applyBorder="1" applyAlignment="1" applyProtection="1">
      <alignment horizontal="center"/>
    </xf>
    <xf numFmtId="44" fontId="5" fillId="2" borderId="1" xfId="1" applyFont="1" applyFill="1" applyBorder="1" applyAlignment="1" applyProtection="1">
      <alignment horizontal="center"/>
    </xf>
    <xf numFmtId="44" fontId="5" fillId="5" borderId="9" xfId="0" applyNumberFormat="1" applyFont="1" applyFill="1" applyBorder="1" applyAlignment="1" applyProtection="1">
      <alignment horizontal="center" vertical="center"/>
    </xf>
    <xf numFmtId="44" fontId="5" fillId="5" borderId="16" xfId="0" applyNumberFormat="1" applyFont="1" applyFill="1" applyBorder="1" applyAlignment="1" applyProtection="1">
      <alignment horizontal="center" vertical="center"/>
    </xf>
    <xf numFmtId="44" fontId="5" fillId="5" borderId="10" xfId="0" applyNumberFormat="1" applyFont="1" applyFill="1" applyBorder="1" applyAlignment="1" applyProtection="1">
      <alignment horizontal="center" vertical="center"/>
    </xf>
    <xf numFmtId="44" fontId="5" fillId="2" borderId="2" xfId="1" applyFont="1" applyFill="1" applyBorder="1" applyAlignment="1" applyProtection="1">
      <alignment horizontal="center"/>
      <protection locked="0"/>
    </xf>
    <xf numFmtId="44" fontId="5" fillId="2" borderId="0" xfId="1" applyFont="1" applyFill="1" applyBorder="1" applyAlignment="1" applyProtection="1">
      <alignment horizontal="center"/>
      <protection locked="0"/>
    </xf>
    <xf numFmtId="44" fontId="5" fillId="2" borderId="1" xfId="1" applyFont="1" applyFill="1" applyBorder="1" applyAlignment="1" applyProtection="1">
      <alignment horizontal="center"/>
      <protection locked="0"/>
    </xf>
    <xf numFmtId="0" fontId="9" fillId="6" borderId="26" xfId="0" applyFont="1" applyFill="1" applyBorder="1" applyAlignment="1" applyProtection="1">
      <alignment horizontal="center" wrapText="1"/>
    </xf>
    <xf numFmtId="0" fontId="9" fillId="6" borderId="27" xfId="0" applyFont="1" applyFill="1" applyBorder="1" applyAlignment="1" applyProtection="1">
      <alignment horizontal="center" wrapText="1"/>
    </xf>
    <xf numFmtId="0" fontId="9" fillId="6" borderId="39" xfId="0" applyFont="1" applyFill="1" applyBorder="1" applyAlignment="1" applyProtection="1">
      <alignment horizontal="center" wrapText="1"/>
    </xf>
    <xf numFmtId="0" fontId="5" fillId="2" borderId="9" xfId="0" applyFont="1" applyFill="1" applyBorder="1" applyAlignment="1" applyProtection="1">
      <alignment horizontal="center" vertical="center" wrapText="1"/>
    </xf>
    <xf numFmtId="0" fontId="5" fillId="2" borderId="16" xfId="0" applyFont="1" applyFill="1" applyBorder="1" applyAlignment="1" applyProtection="1">
      <alignment horizontal="center" vertical="center" wrapText="1"/>
    </xf>
    <xf numFmtId="0" fontId="5" fillId="2" borderId="10" xfId="0" applyFont="1" applyFill="1" applyBorder="1" applyAlignment="1" applyProtection="1">
      <alignment horizontal="center" vertical="center" wrapText="1"/>
    </xf>
    <xf numFmtId="0" fontId="0" fillId="0" borderId="12" xfId="0" applyBorder="1" applyAlignment="1" applyProtection="1">
      <alignment horizontal="center"/>
    </xf>
    <xf numFmtId="0" fontId="5" fillId="2" borderId="12" xfId="0" applyFont="1" applyFill="1" applyBorder="1" applyAlignment="1" applyProtection="1">
      <alignment horizontal="center"/>
    </xf>
    <xf numFmtId="0" fontId="5" fillId="2" borderId="12" xfId="0" applyFont="1" applyFill="1" applyBorder="1" applyAlignment="1" applyProtection="1">
      <alignment horizontal="center" wrapText="1"/>
    </xf>
    <xf numFmtId="0" fontId="5" fillId="2" borderId="12" xfId="0" applyFont="1" applyFill="1" applyBorder="1" applyAlignment="1" applyProtection="1">
      <alignment horizontal="center" vertical="center" wrapText="1"/>
    </xf>
    <xf numFmtId="0" fontId="16" fillId="0" borderId="12" xfId="0" applyFont="1" applyFill="1" applyBorder="1" applyAlignment="1" applyProtection="1">
      <alignment horizontal="left"/>
    </xf>
    <xf numFmtId="0" fontId="16" fillId="0" borderId="12" xfId="0" applyFont="1" applyBorder="1" applyAlignment="1" applyProtection="1">
      <alignment horizontal="center" wrapText="1"/>
      <protection locked="0"/>
    </xf>
    <xf numFmtId="0" fontId="5" fillId="5" borderId="9" xfId="0" applyFont="1" applyFill="1" applyBorder="1" applyAlignment="1" applyProtection="1">
      <alignment horizontal="center" wrapText="1"/>
    </xf>
    <xf numFmtId="0" fontId="5" fillId="5" borderId="10" xfId="0" applyFont="1" applyFill="1" applyBorder="1" applyAlignment="1" applyProtection="1">
      <alignment horizontal="center" wrapText="1"/>
    </xf>
    <xf numFmtId="0" fontId="5" fillId="5" borderId="9" xfId="0" applyFont="1" applyFill="1" applyBorder="1" applyAlignment="1" applyProtection="1">
      <alignment horizontal="center" vertical="center" wrapText="1"/>
    </xf>
    <xf numFmtId="0" fontId="5" fillId="5" borderId="10" xfId="0" applyFont="1" applyFill="1" applyBorder="1" applyAlignment="1" applyProtection="1">
      <alignment horizontal="center" vertical="center" wrapText="1"/>
    </xf>
    <xf numFmtId="0" fontId="5" fillId="2" borderId="13" xfId="0" applyFont="1" applyFill="1" applyBorder="1" applyAlignment="1" applyProtection="1">
      <alignment horizontal="center" vertical="center" wrapText="1"/>
    </xf>
    <xf numFmtId="0" fontId="5" fillId="2" borderId="14" xfId="0" applyFont="1" applyFill="1" applyBorder="1" applyAlignment="1" applyProtection="1">
      <alignment horizontal="center" vertical="center" wrapText="1"/>
    </xf>
    <xf numFmtId="44" fontId="5" fillId="2" borderId="9" xfId="1" applyFont="1" applyFill="1" applyBorder="1" applyAlignment="1" applyProtection="1">
      <alignment horizontal="center"/>
      <protection locked="0"/>
    </xf>
    <xf numFmtId="44" fontId="5" fillId="2" borderId="10" xfId="1" applyFont="1" applyFill="1" applyBorder="1" applyAlignment="1" applyProtection="1">
      <alignment horizontal="center"/>
      <protection locked="0"/>
    </xf>
    <xf numFmtId="44" fontId="5" fillId="5" borderId="9" xfId="1" applyFont="1" applyFill="1" applyBorder="1" applyAlignment="1" applyProtection="1">
      <alignment horizontal="center"/>
    </xf>
    <xf numFmtId="44" fontId="5" fillId="5" borderId="10" xfId="1" applyFont="1" applyFill="1" applyBorder="1" applyAlignment="1" applyProtection="1">
      <alignment horizontal="center"/>
    </xf>
    <xf numFmtId="44" fontId="5" fillId="5" borderId="12" xfId="1" applyFont="1" applyFill="1" applyBorder="1" applyAlignment="1" applyProtection="1">
      <alignment horizontal="center"/>
    </xf>
    <xf numFmtId="44" fontId="5" fillId="0" borderId="0" xfId="1" applyFont="1" applyFill="1" applyBorder="1" applyAlignment="1" applyProtection="1">
      <alignment horizontal="center"/>
    </xf>
    <xf numFmtId="44" fontId="5" fillId="7" borderId="11" xfId="1" applyFont="1" applyFill="1" applyBorder="1" applyAlignment="1" applyProtection="1">
      <alignment horizontal="center"/>
    </xf>
    <xf numFmtId="0" fontId="5" fillId="4" borderId="18" xfId="0" applyFont="1" applyFill="1" applyBorder="1" applyAlignment="1" applyProtection="1">
      <alignment horizontal="center" wrapText="1"/>
    </xf>
    <xf numFmtId="0" fontId="5" fillId="4" borderId="19" xfId="0" applyFont="1" applyFill="1" applyBorder="1" applyAlignment="1" applyProtection="1">
      <alignment horizontal="center" wrapText="1"/>
    </xf>
    <xf numFmtId="0" fontId="5" fillId="4" borderId="20" xfId="0" applyFont="1" applyFill="1" applyBorder="1" applyAlignment="1" applyProtection="1">
      <alignment horizontal="center" wrapText="1"/>
    </xf>
    <xf numFmtId="0" fontId="7" fillId="0" borderId="12" xfId="0" applyFont="1" applyFill="1" applyBorder="1" applyAlignment="1" applyProtection="1">
      <alignment horizontal="left" wrapText="1"/>
    </xf>
    <xf numFmtId="0" fontId="7" fillId="0" borderId="12" xfId="0" applyFont="1" applyBorder="1" applyAlignment="1" applyProtection="1">
      <alignment horizontal="center"/>
      <protection locked="0"/>
    </xf>
    <xf numFmtId="0" fontId="5" fillId="5" borderId="12" xfId="0" applyFont="1" applyFill="1" applyBorder="1" applyAlignment="1" applyProtection="1">
      <alignment horizontal="center" vertical="center"/>
    </xf>
    <xf numFmtId="0" fontId="3" fillId="3" borderId="3" xfId="0" applyFont="1" applyFill="1" applyBorder="1" applyAlignment="1" applyProtection="1">
      <alignment horizontal="center" vertical="center"/>
    </xf>
    <xf numFmtId="0" fontId="3" fillId="3" borderId="4" xfId="0" applyFont="1" applyFill="1" applyBorder="1" applyAlignment="1" applyProtection="1">
      <alignment horizontal="center" vertical="center"/>
    </xf>
    <xf numFmtId="0" fontId="3" fillId="3" borderId="5" xfId="0" applyFont="1" applyFill="1" applyBorder="1" applyAlignment="1" applyProtection="1">
      <alignment horizontal="center" vertical="center"/>
    </xf>
    <xf numFmtId="0" fontId="3" fillId="3" borderId="6" xfId="0" applyFont="1" applyFill="1" applyBorder="1" applyAlignment="1" applyProtection="1">
      <alignment horizontal="center" vertical="center"/>
    </xf>
    <xf numFmtId="0" fontId="3" fillId="3" borderId="7" xfId="0" applyFont="1" applyFill="1" applyBorder="1" applyAlignment="1" applyProtection="1">
      <alignment horizontal="center" vertical="center"/>
    </xf>
    <xf numFmtId="0" fontId="3" fillId="3" borderId="8" xfId="0" applyFont="1" applyFill="1" applyBorder="1" applyAlignment="1" applyProtection="1">
      <alignment horizontal="center" vertical="center"/>
    </xf>
    <xf numFmtId="0" fontId="5" fillId="2" borderId="21" xfId="0" applyFont="1" applyFill="1" applyBorder="1" applyAlignment="1" applyProtection="1">
      <alignment horizontal="center" wrapText="1"/>
    </xf>
    <xf numFmtId="0" fontId="5" fillId="2" borderId="22" xfId="0" applyFont="1" applyFill="1" applyBorder="1" applyAlignment="1" applyProtection="1">
      <alignment horizontal="center" wrapText="1"/>
    </xf>
    <xf numFmtId="0" fontId="5" fillId="2" borderId="23" xfId="0" applyFont="1" applyFill="1" applyBorder="1" applyAlignment="1" applyProtection="1">
      <alignment horizontal="center" wrapText="1"/>
    </xf>
    <xf numFmtId="0" fontId="5" fillId="2" borderId="9" xfId="0" applyFont="1" applyFill="1" applyBorder="1" applyAlignment="1" applyProtection="1">
      <alignment horizontal="left" vertical="center"/>
    </xf>
    <xf numFmtId="0" fontId="5" fillId="2" borderId="10" xfId="0" applyFont="1" applyFill="1" applyBorder="1" applyAlignment="1" applyProtection="1">
      <alignment horizontal="left" vertical="center"/>
    </xf>
    <xf numFmtId="0" fontId="5" fillId="2" borderId="15" xfId="0" applyFont="1" applyFill="1" applyBorder="1" applyAlignment="1" applyProtection="1">
      <alignment horizontal="center" wrapText="1"/>
    </xf>
    <xf numFmtId="0" fontId="5" fillId="2" borderId="17" xfId="0" applyFont="1" applyFill="1" applyBorder="1" applyAlignment="1" applyProtection="1">
      <alignment horizontal="center" wrapText="1"/>
    </xf>
    <xf numFmtId="0" fontId="5" fillId="2" borderId="9" xfId="0" applyFont="1" applyFill="1" applyBorder="1" applyAlignment="1" applyProtection="1">
      <alignment horizontal="center"/>
    </xf>
    <xf numFmtId="0" fontId="5" fillId="2" borderId="10" xfId="0" applyFont="1" applyFill="1" applyBorder="1" applyAlignment="1" applyProtection="1">
      <alignment horizontal="center"/>
    </xf>
    <xf numFmtId="0" fontId="5" fillId="2" borderId="13" xfId="0" applyFont="1" applyFill="1" applyBorder="1" applyAlignment="1" applyProtection="1">
      <alignment horizontal="center" vertical="center"/>
    </xf>
    <xf numFmtId="0" fontId="5" fillId="2" borderId="14" xfId="0" applyFont="1" applyFill="1" applyBorder="1" applyAlignment="1" applyProtection="1">
      <alignment horizontal="center" vertical="center"/>
    </xf>
    <xf numFmtId="0" fontId="5" fillId="2" borderId="11" xfId="0" applyFont="1" applyFill="1" applyBorder="1" applyAlignment="1" applyProtection="1">
      <alignment horizontal="center" vertical="center"/>
    </xf>
    <xf numFmtId="44" fontId="5" fillId="2" borderId="12" xfId="1" applyFont="1" applyFill="1" applyBorder="1" applyAlignment="1" applyProtection="1">
      <alignment horizontal="center" vertical="center" wrapText="1"/>
    </xf>
    <xf numFmtId="44" fontId="5" fillId="2" borderId="9" xfId="1" applyFont="1" applyFill="1" applyBorder="1" applyAlignment="1" applyProtection="1">
      <alignment horizontal="center"/>
    </xf>
    <xf numFmtId="44" fontId="5" fillId="2" borderId="10" xfId="1" applyFont="1" applyFill="1" applyBorder="1" applyAlignment="1" applyProtection="1">
      <alignment horizontal="center"/>
    </xf>
    <xf numFmtId="0" fontId="5" fillId="2" borderId="9" xfId="0" applyFont="1" applyFill="1" applyBorder="1" applyAlignment="1" applyProtection="1">
      <alignment horizontal="center" wrapText="1"/>
    </xf>
    <xf numFmtId="0" fontId="5" fillId="2" borderId="10" xfId="0" applyFont="1" applyFill="1" applyBorder="1" applyAlignment="1" applyProtection="1">
      <alignment horizontal="center" wrapText="1"/>
    </xf>
    <xf numFmtId="44" fontId="5" fillId="2" borderId="12" xfId="1" applyFont="1" applyFill="1" applyBorder="1" applyAlignment="1" applyProtection="1">
      <alignment horizontal="center"/>
    </xf>
    <xf numFmtId="0" fontId="0" fillId="0" borderId="12" xfId="0" applyBorder="1" applyAlignment="1" applyProtection="1">
      <alignment horizontal="center"/>
      <protection locked="0"/>
    </xf>
  </cellXfs>
  <cellStyles count="7">
    <cellStyle name="Comma" xfId="2" builtinId="3"/>
    <cellStyle name="Currency" xfId="1" builtinId="4"/>
    <cellStyle name="Normal" xfId="0" builtinId="0"/>
    <cellStyle name="Normal 2" xfId="4"/>
    <cellStyle name="Normal 4" xfId="6"/>
    <cellStyle name="Normal 4 2" xfId="5"/>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11</xdr:col>
      <xdr:colOff>476250</xdr:colOff>
      <xdr:row>1</xdr:row>
      <xdr:rowOff>0</xdr:rowOff>
    </xdr:from>
    <xdr:to>
      <xdr:col>12</xdr:col>
      <xdr:colOff>0</xdr:colOff>
      <xdr:row>1</xdr:row>
      <xdr:rowOff>171450</xdr:rowOff>
    </xdr:to>
    <xdr:pic>
      <xdr:nvPicPr>
        <xdr:cNvPr id="2" name="Picture 1" descr="SARS Onli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84450" y="234873"/>
          <a:ext cx="0" cy="5461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
  <sheetViews>
    <sheetView showGridLines="0" zoomScale="90" zoomScaleNormal="90" workbookViewId="0">
      <selection sqref="A1:A1048576"/>
    </sheetView>
  </sheetViews>
  <sheetFormatPr defaultColWidth="9.1796875" defaultRowHeight="14.5" x14ac:dyDescent="0.35"/>
  <cols>
    <col min="1" max="1" width="9.1796875" style="1"/>
    <col min="2" max="2" width="22.81640625" style="1" bestFit="1" customWidth="1"/>
    <col min="3" max="3" width="40.453125" style="1" customWidth="1"/>
    <col min="4" max="4" width="22.81640625" style="1" customWidth="1"/>
    <col min="5" max="5" width="21.81640625" style="1" customWidth="1"/>
    <col min="6" max="6" width="22.453125" style="1" customWidth="1"/>
    <col min="7" max="7" width="26.81640625" style="1" customWidth="1"/>
    <col min="8" max="8" width="26" style="1" customWidth="1"/>
    <col min="9" max="9" width="160.81640625" style="1" hidden="1" customWidth="1"/>
    <col min="10" max="10" width="17.81640625" style="1" customWidth="1"/>
    <col min="11" max="11" width="17.1796875" style="1" customWidth="1"/>
    <col min="12" max="16384" width="9.1796875" style="1"/>
  </cols>
  <sheetData>
    <row r="1" spans="1:22" ht="15" thickBot="1" x14ac:dyDescent="0.35">
      <c r="A1" s="10"/>
      <c r="B1" s="10"/>
      <c r="C1" s="10"/>
      <c r="D1" s="10"/>
      <c r="E1" s="10"/>
      <c r="F1" s="10"/>
      <c r="G1" s="10"/>
    </row>
    <row r="2" spans="1:22" s="3" customFormat="1" ht="15.5" x14ac:dyDescent="0.35">
      <c r="B2" s="112" t="s">
        <v>24</v>
      </c>
      <c r="C2" s="113"/>
      <c r="D2" s="109" t="s">
        <v>75</v>
      </c>
      <c r="E2" s="110"/>
      <c r="F2" s="110"/>
      <c r="G2" s="111"/>
      <c r="I2" s="2"/>
      <c r="J2" s="2"/>
      <c r="K2" s="2"/>
      <c r="L2" s="2"/>
      <c r="M2" s="2"/>
      <c r="N2" s="2"/>
      <c r="O2" s="2"/>
      <c r="P2" s="2"/>
      <c r="Q2" s="2"/>
      <c r="R2" s="2"/>
      <c r="S2" s="2"/>
      <c r="T2" s="2"/>
      <c r="U2" s="2"/>
      <c r="V2" s="2"/>
    </row>
    <row r="3" spans="1:22" s="3" customFormat="1" ht="34.5" customHeight="1" thickBot="1" x14ac:dyDescent="0.4">
      <c r="B3" s="114" t="s">
        <v>2</v>
      </c>
      <c r="C3" s="115"/>
      <c r="D3" s="106" t="s">
        <v>74</v>
      </c>
      <c r="E3" s="107"/>
      <c r="F3" s="107"/>
      <c r="G3" s="108"/>
      <c r="I3" s="2"/>
      <c r="J3" s="2"/>
      <c r="K3" s="2"/>
      <c r="L3" s="2"/>
      <c r="M3" s="2"/>
      <c r="N3" s="2"/>
      <c r="O3" s="2"/>
      <c r="P3" s="2"/>
      <c r="Q3" s="2"/>
      <c r="R3" s="2"/>
      <c r="S3" s="2"/>
      <c r="T3" s="2"/>
      <c r="U3" s="2"/>
      <c r="V3" s="2"/>
    </row>
    <row r="4" spans="1:22" s="3" customFormat="1" ht="16" thickBot="1" x14ac:dyDescent="0.4">
      <c r="B4" s="103" t="s">
        <v>5</v>
      </c>
      <c r="C4" s="104"/>
      <c r="D4" s="97"/>
      <c r="E4" s="98"/>
      <c r="F4" s="98"/>
      <c r="G4" s="99"/>
      <c r="I4" s="2"/>
      <c r="J4" s="2"/>
      <c r="K4" s="2"/>
      <c r="L4" s="2"/>
      <c r="M4" s="2"/>
      <c r="N4" s="2"/>
      <c r="O4" s="2"/>
      <c r="P4" s="2"/>
      <c r="Q4" s="2"/>
      <c r="R4" s="2"/>
      <c r="S4" s="2"/>
      <c r="T4" s="2"/>
      <c r="U4" s="2"/>
      <c r="V4" s="2"/>
    </row>
    <row r="5" spans="1:22" s="3" customFormat="1" ht="21.5" customHeight="1" thickBot="1" x14ac:dyDescent="0.4">
      <c r="B5" s="103" t="s">
        <v>76</v>
      </c>
      <c r="C5" s="104"/>
      <c r="D5" s="106" t="s">
        <v>78</v>
      </c>
      <c r="E5" s="107"/>
      <c r="F5" s="107"/>
      <c r="G5" s="108"/>
    </row>
    <row r="6" spans="1:22" s="7" customFormat="1" ht="18" customHeight="1" x14ac:dyDescent="0.35">
      <c r="A6" s="11"/>
      <c r="B6" s="105" t="s">
        <v>25</v>
      </c>
      <c r="C6" s="105"/>
      <c r="D6" s="105"/>
      <c r="E6" s="105"/>
      <c r="F6" s="105"/>
      <c r="G6" s="105"/>
      <c r="H6" s="8"/>
    </row>
    <row r="7" spans="1:22" s="7" customFormat="1" ht="78" customHeight="1" x14ac:dyDescent="0.3">
      <c r="A7" s="11"/>
      <c r="B7" s="100" t="s">
        <v>41</v>
      </c>
      <c r="C7" s="100"/>
      <c r="D7" s="100"/>
      <c r="E7" s="100"/>
      <c r="F7" s="100"/>
      <c r="G7" s="100"/>
      <c r="H7" s="9"/>
    </row>
    <row r="8" spans="1:22" s="7" customFormat="1" ht="50.25" customHeight="1" x14ac:dyDescent="0.3">
      <c r="A8" s="11"/>
      <c r="B8" s="100" t="s">
        <v>47</v>
      </c>
      <c r="C8" s="100"/>
      <c r="D8" s="100"/>
      <c r="E8" s="100"/>
      <c r="F8" s="100"/>
      <c r="G8" s="100"/>
    </row>
    <row r="9" spans="1:22" s="7" customFormat="1" ht="30" customHeight="1" x14ac:dyDescent="0.3">
      <c r="A9" s="11"/>
      <c r="B9" s="96" t="s">
        <v>34</v>
      </c>
      <c r="C9" s="96"/>
      <c r="D9" s="96"/>
      <c r="E9" s="96"/>
      <c r="F9" s="96"/>
      <c r="G9" s="96"/>
    </row>
    <row r="10" spans="1:22" s="7" customFormat="1" ht="29.5" customHeight="1" x14ac:dyDescent="0.3">
      <c r="A10" s="11"/>
      <c r="B10" s="96" t="s">
        <v>45</v>
      </c>
      <c r="C10" s="96"/>
      <c r="D10" s="96"/>
      <c r="E10" s="96"/>
      <c r="F10" s="96"/>
      <c r="G10" s="96"/>
    </row>
    <row r="11" spans="1:22" s="7" customFormat="1" ht="22.25" customHeight="1" x14ac:dyDescent="0.35">
      <c r="A11" s="11"/>
      <c r="B11" s="96" t="s">
        <v>80</v>
      </c>
      <c r="C11" s="96"/>
      <c r="D11" s="96"/>
      <c r="E11" s="96"/>
      <c r="F11" s="96"/>
      <c r="G11" s="96"/>
    </row>
    <row r="12" spans="1:22" s="7" customFormat="1" ht="22.25" customHeight="1" x14ac:dyDescent="0.35">
      <c r="A12" s="11"/>
      <c r="B12" s="96" t="s">
        <v>42</v>
      </c>
      <c r="C12" s="96"/>
      <c r="D12" s="96"/>
      <c r="E12" s="96"/>
      <c r="F12" s="96"/>
      <c r="G12" s="96"/>
    </row>
    <row r="13" spans="1:22" s="7" customFormat="1" ht="22.25" customHeight="1" x14ac:dyDescent="0.35">
      <c r="A13" s="11"/>
      <c r="B13" s="101" t="s">
        <v>79</v>
      </c>
      <c r="C13" s="101"/>
      <c r="D13" s="101"/>
      <c r="E13" s="101"/>
      <c r="F13" s="101"/>
      <c r="G13" s="101"/>
    </row>
    <row r="14" spans="1:22" s="7" customFormat="1" ht="33.65" customHeight="1" x14ac:dyDescent="0.35">
      <c r="A14" s="11"/>
      <c r="B14" s="101" t="s">
        <v>33</v>
      </c>
      <c r="C14" s="101"/>
      <c r="D14" s="101"/>
      <c r="E14" s="101"/>
      <c r="F14" s="101"/>
      <c r="G14" s="101"/>
    </row>
    <row r="15" spans="1:22" s="7" customFormat="1" x14ac:dyDescent="0.35">
      <c r="A15" s="11"/>
      <c r="B15" s="90"/>
      <c r="C15" s="91"/>
      <c r="D15" s="90"/>
      <c r="E15" s="90"/>
      <c r="F15" s="90"/>
      <c r="G15" s="91"/>
    </row>
    <row r="16" spans="1:22" ht="24" customHeight="1" x14ac:dyDescent="0.35">
      <c r="A16" s="10"/>
      <c r="B16" s="102" t="s">
        <v>43</v>
      </c>
      <c r="C16" s="102"/>
      <c r="D16" s="102"/>
      <c r="E16" s="102"/>
      <c r="F16" s="102"/>
      <c r="G16" s="102"/>
    </row>
    <row r="17" spans="1:7" ht="7.25" customHeight="1" x14ac:dyDescent="0.35">
      <c r="A17" s="10"/>
      <c r="B17" s="92"/>
      <c r="C17" s="92"/>
      <c r="D17" s="92"/>
      <c r="E17" s="92"/>
      <c r="F17" s="92"/>
      <c r="G17" s="92"/>
    </row>
    <row r="18" spans="1:7" x14ac:dyDescent="0.35">
      <c r="A18" s="10"/>
      <c r="B18" s="95" t="s">
        <v>44</v>
      </c>
      <c r="C18" s="95"/>
      <c r="D18" s="95"/>
      <c r="E18" s="95"/>
      <c r="F18" s="95"/>
      <c r="G18" s="95"/>
    </row>
    <row r="19" spans="1:7" s="7" customFormat="1" ht="28.5" x14ac:dyDescent="0.35">
      <c r="A19" s="11"/>
      <c r="B19" s="93" t="s">
        <v>46</v>
      </c>
      <c r="C19" s="93" t="s">
        <v>35</v>
      </c>
      <c r="D19" s="93" t="s">
        <v>36</v>
      </c>
      <c r="E19" s="93" t="s">
        <v>37</v>
      </c>
      <c r="F19" s="93" t="s">
        <v>38</v>
      </c>
      <c r="G19" s="94"/>
    </row>
    <row r="20" spans="1:7" s="7" customFormat="1" x14ac:dyDescent="0.35">
      <c r="A20" s="11"/>
      <c r="B20" s="13" t="s">
        <v>39</v>
      </c>
      <c r="C20" s="16"/>
      <c r="D20" s="16"/>
      <c r="E20" s="16"/>
      <c r="F20" s="16"/>
      <c r="G20" s="10"/>
    </row>
    <row r="21" spans="1:7" s="7" customFormat="1" x14ac:dyDescent="0.35">
      <c r="A21" s="11"/>
      <c r="B21" s="17"/>
      <c r="C21" s="16"/>
      <c r="D21" s="16"/>
      <c r="E21" s="16"/>
      <c r="F21" s="16"/>
      <c r="G21" s="10"/>
    </row>
    <row r="22" spans="1:7" s="2" customFormat="1" x14ac:dyDescent="0.35">
      <c r="A22" s="12"/>
      <c r="B22" s="17"/>
      <c r="C22" s="16"/>
      <c r="D22" s="16"/>
      <c r="E22" s="16"/>
      <c r="F22" s="16"/>
      <c r="G22" s="10"/>
    </row>
    <row r="23" spans="1:7" s="2" customFormat="1" x14ac:dyDescent="0.35">
      <c r="A23" s="12"/>
      <c r="B23" s="14" t="s">
        <v>40</v>
      </c>
      <c r="C23" s="15" t="e">
        <f>#REF!+#REF!</f>
        <v>#REF!</v>
      </c>
      <c r="D23" s="15" t="e">
        <f>#REF!+#REF!</f>
        <v>#REF!</v>
      </c>
      <c r="E23" s="15" t="e">
        <f>#REF!+#REF!</f>
        <v>#REF!</v>
      </c>
      <c r="F23" s="15" t="e">
        <f>#REF!+#REF!</f>
        <v>#REF!</v>
      </c>
      <c r="G23" s="10"/>
    </row>
    <row r="24" spans="1:7" s="2" customFormat="1" x14ac:dyDescent="0.35">
      <c r="A24" s="12"/>
      <c r="B24" s="10"/>
      <c r="C24" s="10"/>
      <c r="D24" s="10"/>
      <c r="E24" s="10"/>
      <c r="F24" s="10"/>
      <c r="G24" s="10"/>
    </row>
    <row r="25" spans="1:7" x14ac:dyDescent="0.35">
      <c r="A25" s="10"/>
      <c r="B25" s="10"/>
      <c r="C25" s="10"/>
      <c r="D25" s="10"/>
      <c r="E25" s="10"/>
      <c r="F25" s="10"/>
      <c r="G25" s="10"/>
    </row>
    <row r="26" spans="1:7" x14ac:dyDescent="0.35">
      <c r="A26" s="10"/>
      <c r="B26" s="10"/>
      <c r="C26" s="10"/>
      <c r="D26" s="10"/>
      <c r="E26" s="10"/>
      <c r="F26" s="10"/>
      <c r="G26" s="10"/>
    </row>
    <row r="27" spans="1:7" x14ac:dyDescent="0.35">
      <c r="A27" s="10"/>
      <c r="B27" s="10"/>
      <c r="C27" s="10"/>
      <c r="D27" s="10"/>
      <c r="E27" s="10"/>
      <c r="F27" s="10"/>
      <c r="G27" s="10"/>
    </row>
    <row r="28" spans="1:7" x14ac:dyDescent="0.35">
      <c r="A28" s="10"/>
      <c r="B28" s="10"/>
      <c r="C28" s="10"/>
      <c r="D28" s="10"/>
      <c r="E28" s="10"/>
      <c r="F28" s="10"/>
      <c r="G28" s="10"/>
    </row>
    <row r="29" spans="1:7" x14ac:dyDescent="0.35">
      <c r="A29" s="10"/>
      <c r="B29" s="10"/>
      <c r="C29" s="10"/>
      <c r="D29" s="10"/>
      <c r="E29" s="10"/>
      <c r="F29" s="10"/>
      <c r="G29" s="10"/>
    </row>
  </sheetData>
  <sheetProtection password="CCBA" sheet="1" objects="1" scenarios="1"/>
  <mergeCells count="19">
    <mergeCell ref="D3:G3"/>
    <mergeCell ref="D2:G2"/>
    <mergeCell ref="B2:C2"/>
    <mergeCell ref="B3:C3"/>
    <mergeCell ref="B18:G18"/>
    <mergeCell ref="B10:G10"/>
    <mergeCell ref="B11:G11"/>
    <mergeCell ref="D4:G4"/>
    <mergeCell ref="B12:G12"/>
    <mergeCell ref="B8:G8"/>
    <mergeCell ref="B9:G9"/>
    <mergeCell ref="B13:G13"/>
    <mergeCell ref="B14:G14"/>
    <mergeCell ref="B16:G16"/>
    <mergeCell ref="B4:C4"/>
    <mergeCell ref="B6:G6"/>
    <mergeCell ref="B5:C5"/>
    <mergeCell ref="D5:G5"/>
    <mergeCell ref="B7:G7"/>
  </mergeCell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3"/>
  <sheetViews>
    <sheetView showGridLines="0" tabSelected="1" topLeftCell="C1" zoomScale="55" zoomScaleNormal="55" workbookViewId="0">
      <selection activeCell="C22" sqref="C22:C32"/>
    </sheetView>
  </sheetViews>
  <sheetFormatPr defaultColWidth="8.81640625" defaultRowHeight="14.5" x14ac:dyDescent="0.35"/>
  <cols>
    <col min="1" max="2" width="0" style="20" hidden="1" customWidth="1"/>
    <col min="3" max="3" width="27.81640625" style="20" customWidth="1"/>
    <col min="4" max="4" width="44.08984375" style="20" bestFit="1" customWidth="1"/>
    <col min="5" max="5" width="43.08984375" style="20" bestFit="1" customWidth="1"/>
    <col min="6" max="6" width="26.36328125" style="20" bestFit="1" customWidth="1"/>
    <col min="7" max="7" width="21.81640625" style="20" customWidth="1"/>
    <col min="8" max="11" width="19.81640625" style="20" customWidth="1"/>
    <col min="12" max="12" width="3.54296875" style="20" customWidth="1"/>
    <col min="13" max="17" width="19.81640625" style="20" customWidth="1"/>
    <col min="18" max="18" width="6.81640625" style="20" customWidth="1"/>
    <col min="19" max="16384" width="8.81640625" style="20"/>
  </cols>
  <sheetData>
    <row r="1" spans="1:19" x14ac:dyDescent="0.35">
      <c r="C1" s="54"/>
      <c r="D1" s="54"/>
      <c r="E1" s="54"/>
      <c r="F1" s="54"/>
      <c r="G1" s="54"/>
      <c r="H1" s="54"/>
      <c r="I1" s="54"/>
      <c r="J1" s="54"/>
      <c r="K1" s="54"/>
      <c r="L1" s="54"/>
      <c r="M1" s="54"/>
      <c r="N1" s="54"/>
      <c r="O1" s="54"/>
      <c r="P1" s="54"/>
      <c r="Q1" s="54"/>
      <c r="R1" s="54"/>
      <c r="S1" s="54"/>
    </row>
    <row r="2" spans="1:19" ht="21" x14ac:dyDescent="0.6">
      <c r="B2" s="19"/>
      <c r="C2" s="52"/>
      <c r="D2" s="52"/>
      <c r="E2" s="52"/>
      <c r="F2" s="52"/>
      <c r="G2" s="52"/>
      <c r="H2" s="52"/>
      <c r="I2" s="52"/>
      <c r="J2" s="52"/>
      <c r="K2" s="52"/>
      <c r="L2" s="52"/>
      <c r="M2" s="52"/>
      <c r="N2" s="52"/>
      <c r="O2" s="52"/>
      <c r="P2" s="52"/>
      <c r="Q2" s="52"/>
      <c r="R2" s="52"/>
      <c r="S2" s="53"/>
    </row>
    <row r="3" spans="1:19" ht="21.65" thickBot="1" x14ac:dyDescent="0.65">
      <c r="B3" s="21"/>
      <c r="C3" s="56"/>
      <c r="D3" s="56"/>
      <c r="E3" s="56"/>
      <c r="F3" s="56"/>
      <c r="G3" s="56"/>
      <c r="H3" s="56"/>
      <c r="I3" s="56"/>
      <c r="J3" s="56"/>
      <c r="K3" s="56"/>
      <c r="L3" s="56"/>
      <c r="M3" s="56"/>
      <c r="N3" s="56"/>
      <c r="O3" s="56"/>
      <c r="P3" s="56"/>
      <c r="Q3" s="56"/>
      <c r="R3" s="56"/>
      <c r="S3" s="57"/>
    </row>
    <row r="4" spans="1:19" ht="21.5" x14ac:dyDescent="0.75">
      <c r="B4" s="21"/>
      <c r="C4" s="180" t="s">
        <v>0</v>
      </c>
      <c r="D4" s="181"/>
      <c r="E4" s="181"/>
      <c r="F4" s="181"/>
      <c r="G4" s="181"/>
      <c r="H4" s="181"/>
      <c r="I4" s="182"/>
      <c r="J4" s="56"/>
      <c r="K4" s="56"/>
      <c r="L4" s="56"/>
      <c r="M4" s="56"/>
      <c r="N4" s="56"/>
      <c r="O4" s="56"/>
      <c r="P4" s="56"/>
      <c r="Q4" s="56"/>
      <c r="R4" s="56"/>
      <c r="S4" s="58"/>
    </row>
    <row r="5" spans="1:19" ht="22" thickBot="1" x14ac:dyDescent="0.8">
      <c r="B5" s="21"/>
      <c r="C5" s="183"/>
      <c r="D5" s="184"/>
      <c r="E5" s="184"/>
      <c r="F5" s="184"/>
      <c r="G5" s="184"/>
      <c r="H5" s="184"/>
      <c r="I5" s="185"/>
      <c r="J5" s="56"/>
      <c r="K5" s="56"/>
      <c r="L5" s="56"/>
      <c r="M5" s="56"/>
      <c r="N5" s="56"/>
      <c r="O5" s="56"/>
      <c r="P5" s="56"/>
      <c r="Q5" s="56"/>
      <c r="R5" s="56"/>
      <c r="S5" s="59"/>
    </row>
    <row r="6" spans="1:19" ht="21.65" thickBot="1" x14ac:dyDescent="0.65">
      <c r="B6" s="21"/>
      <c r="C6" s="56"/>
      <c r="D6" s="56"/>
      <c r="E6" s="56"/>
      <c r="F6" s="56"/>
      <c r="G6" s="56"/>
      <c r="H6" s="56"/>
      <c r="I6" s="56"/>
      <c r="J6" s="56"/>
      <c r="K6" s="56"/>
      <c r="L6" s="56"/>
      <c r="M6" s="56"/>
      <c r="N6" s="56"/>
      <c r="O6" s="56"/>
      <c r="P6" s="56"/>
      <c r="Q6" s="56"/>
      <c r="R6" s="56"/>
      <c r="S6" s="58"/>
    </row>
    <row r="7" spans="1:19" ht="21.5" x14ac:dyDescent="0.75">
      <c r="A7" s="54"/>
      <c r="B7" s="55"/>
      <c r="C7" s="119" t="s">
        <v>1</v>
      </c>
      <c r="D7" s="120"/>
      <c r="E7" s="60"/>
      <c r="F7" s="56"/>
      <c r="G7" s="186" t="str">
        <f>+Notes!D2</f>
        <v>RFP 02 / 2016</v>
      </c>
      <c r="H7" s="187"/>
      <c r="I7" s="188"/>
      <c r="J7" s="56"/>
      <c r="K7" s="56"/>
      <c r="L7" s="56"/>
      <c r="M7" s="56"/>
      <c r="N7" s="56"/>
      <c r="O7" s="56"/>
      <c r="P7" s="56"/>
      <c r="Q7" s="56"/>
      <c r="R7" s="56"/>
      <c r="S7" s="58"/>
    </row>
    <row r="8" spans="1:19" ht="43.5" customHeight="1" x14ac:dyDescent="0.75">
      <c r="A8" s="54"/>
      <c r="B8" s="55"/>
      <c r="C8" s="189" t="s">
        <v>2</v>
      </c>
      <c r="D8" s="190"/>
      <c r="E8" s="61"/>
      <c r="F8" s="56"/>
      <c r="G8" s="191" t="str">
        <f>+Notes!D3</f>
        <v xml:space="preserve">PROCUREMENT OF A GEOGRAPHICAL INFORMATION SYSTEM INCLUDING MAINTENANCE AND SUPPORT SERVICES </v>
      </c>
      <c r="H8" s="157"/>
      <c r="I8" s="192"/>
      <c r="J8" s="56"/>
      <c r="K8" s="56"/>
      <c r="L8" s="56"/>
      <c r="M8" s="56"/>
      <c r="N8" s="56"/>
      <c r="O8" s="56"/>
      <c r="P8" s="56"/>
      <c r="Q8" s="56"/>
      <c r="R8" s="56"/>
      <c r="S8" s="58"/>
    </row>
    <row r="9" spans="1:19" ht="30" customHeight="1" x14ac:dyDescent="0.75">
      <c r="A9" s="54"/>
      <c r="B9" s="55"/>
      <c r="C9" s="119" t="s">
        <v>3</v>
      </c>
      <c r="D9" s="120"/>
      <c r="E9" s="60"/>
      <c r="F9" s="56"/>
      <c r="G9" s="191" t="s">
        <v>4</v>
      </c>
      <c r="H9" s="157"/>
      <c r="I9" s="192"/>
      <c r="J9" s="56"/>
      <c r="K9" s="56"/>
      <c r="L9" s="56"/>
      <c r="M9" s="56"/>
      <c r="N9" s="56"/>
      <c r="O9" s="56"/>
      <c r="P9" s="56"/>
      <c r="Q9" s="56"/>
      <c r="R9" s="56"/>
      <c r="S9" s="58"/>
    </row>
    <row r="10" spans="1:19" ht="22" thickBot="1" x14ac:dyDescent="0.8">
      <c r="A10" s="54"/>
      <c r="B10" s="55"/>
      <c r="C10" s="119" t="s">
        <v>5</v>
      </c>
      <c r="D10" s="120"/>
      <c r="E10" s="60"/>
      <c r="F10" s="56"/>
      <c r="G10" s="174"/>
      <c r="H10" s="175"/>
      <c r="I10" s="176"/>
      <c r="J10" s="56"/>
      <c r="K10" s="56"/>
      <c r="L10" s="56"/>
      <c r="M10" s="56"/>
      <c r="N10" s="56"/>
      <c r="O10" s="56"/>
      <c r="P10" s="56"/>
      <c r="Q10" s="56"/>
      <c r="R10" s="56"/>
      <c r="S10" s="58"/>
    </row>
    <row r="11" spans="1:19" ht="53" customHeight="1" x14ac:dyDescent="0.75">
      <c r="A11" s="54"/>
      <c r="B11" s="55"/>
      <c r="C11" s="119" t="s">
        <v>76</v>
      </c>
      <c r="D11" s="120"/>
      <c r="E11" s="60"/>
      <c r="F11" s="56"/>
      <c r="G11" s="116" t="s">
        <v>77</v>
      </c>
      <c r="H11" s="117"/>
      <c r="I11" s="118"/>
      <c r="J11" s="60"/>
      <c r="K11" s="60"/>
      <c r="L11" s="60"/>
      <c r="M11" s="60"/>
      <c r="N11" s="60"/>
      <c r="O11" s="60"/>
      <c r="P11" s="60"/>
      <c r="Q11" s="60"/>
      <c r="R11" s="60"/>
      <c r="S11" s="58"/>
    </row>
    <row r="12" spans="1:19" ht="22" thickBot="1" x14ac:dyDescent="0.8">
      <c r="B12" s="21"/>
      <c r="C12" s="60"/>
      <c r="D12" s="60"/>
      <c r="E12" s="60"/>
      <c r="F12" s="56"/>
      <c r="G12" s="60"/>
      <c r="H12" s="60"/>
      <c r="I12" s="60"/>
      <c r="J12" s="60"/>
      <c r="K12" s="60"/>
      <c r="L12" s="60"/>
      <c r="M12" s="60"/>
      <c r="N12" s="60"/>
      <c r="O12" s="60"/>
      <c r="P12" s="60"/>
      <c r="Q12" s="60"/>
      <c r="R12" s="60"/>
      <c r="S12" s="58"/>
    </row>
    <row r="13" spans="1:19" ht="59" customHeight="1" thickBot="1" x14ac:dyDescent="0.65">
      <c r="B13" s="21"/>
      <c r="C13" s="149" t="s">
        <v>22</v>
      </c>
      <c r="D13" s="150"/>
      <c r="E13" s="150"/>
      <c r="F13" s="150"/>
      <c r="G13" s="150"/>
      <c r="H13" s="150"/>
      <c r="I13" s="150"/>
      <c r="J13" s="150"/>
      <c r="K13" s="150"/>
      <c r="L13" s="150"/>
      <c r="M13" s="150"/>
      <c r="N13" s="150"/>
      <c r="O13" s="150"/>
      <c r="P13" s="150"/>
      <c r="Q13" s="150"/>
      <c r="R13" s="150"/>
      <c r="S13" s="151"/>
    </row>
    <row r="14" spans="1:19" ht="21" x14ac:dyDescent="0.6">
      <c r="B14" s="21"/>
      <c r="C14" s="60"/>
      <c r="D14" s="60"/>
      <c r="E14" s="60"/>
      <c r="F14" s="56"/>
      <c r="G14" s="60"/>
      <c r="H14" s="60"/>
      <c r="I14" s="60"/>
      <c r="J14" s="60"/>
      <c r="K14" s="60"/>
      <c r="L14" s="60"/>
      <c r="M14" s="60"/>
      <c r="N14" s="60"/>
      <c r="O14" s="60"/>
      <c r="P14" s="60"/>
      <c r="Q14" s="60"/>
      <c r="R14" s="60"/>
      <c r="S14" s="58"/>
    </row>
    <row r="15" spans="1:19" ht="61.5" customHeight="1" x14ac:dyDescent="0.75">
      <c r="B15" s="21"/>
      <c r="C15" s="62" t="s">
        <v>6</v>
      </c>
      <c r="D15" s="156" t="s">
        <v>7</v>
      </c>
      <c r="E15" s="156"/>
      <c r="F15" s="157" t="s">
        <v>49</v>
      </c>
      <c r="G15" s="157"/>
      <c r="H15" s="158" t="s">
        <v>50</v>
      </c>
      <c r="I15" s="158"/>
      <c r="J15" s="158" t="s">
        <v>51</v>
      </c>
      <c r="K15" s="158"/>
      <c r="L15" s="63"/>
      <c r="M15" s="158" t="s">
        <v>52</v>
      </c>
      <c r="N15" s="158"/>
      <c r="O15" s="158" t="s">
        <v>53</v>
      </c>
      <c r="P15" s="158"/>
      <c r="Q15" s="152" t="s">
        <v>12</v>
      </c>
      <c r="R15" s="153"/>
      <c r="S15" s="154"/>
    </row>
    <row r="16" spans="1:19" ht="21.5" x14ac:dyDescent="0.75">
      <c r="B16" s="21"/>
      <c r="C16" s="64" t="s">
        <v>54</v>
      </c>
      <c r="D16" s="156" t="s">
        <v>59</v>
      </c>
      <c r="E16" s="156"/>
      <c r="F16" s="204"/>
      <c r="G16" s="204"/>
      <c r="H16" s="204"/>
      <c r="I16" s="204"/>
      <c r="J16" s="204"/>
      <c r="K16" s="204"/>
      <c r="L16" s="23"/>
      <c r="M16" s="204"/>
      <c r="N16" s="204"/>
      <c r="O16" s="204"/>
      <c r="P16" s="204"/>
      <c r="Q16" s="155"/>
      <c r="R16" s="155"/>
      <c r="S16" s="155"/>
    </row>
    <row r="17" spans="2:22" ht="21" customHeight="1" x14ac:dyDescent="0.75">
      <c r="B17" s="21"/>
      <c r="C17" s="132" t="s">
        <v>69</v>
      </c>
      <c r="D17" s="133"/>
      <c r="E17" s="134"/>
      <c r="F17" s="143">
        <f>F16*1560000</f>
        <v>0</v>
      </c>
      <c r="G17" s="144"/>
      <c r="H17" s="143">
        <f>H16*1560000</f>
        <v>0</v>
      </c>
      <c r="I17" s="144"/>
      <c r="J17" s="143">
        <f>J16*1560000</f>
        <v>0</v>
      </c>
      <c r="K17" s="145"/>
      <c r="L17" s="65"/>
      <c r="M17" s="143">
        <f>M16*1560000</f>
        <v>0</v>
      </c>
      <c r="N17" s="144"/>
      <c r="O17" s="128">
        <f>O16*1560000</f>
        <v>0</v>
      </c>
      <c r="P17" s="128"/>
      <c r="Q17" s="146"/>
      <c r="R17" s="147"/>
      <c r="S17" s="148"/>
      <c r="T17" s="20" t="s">
        <v>68</v>
      </c>
    </row>
    <row r="18" spans="2:22" ht="22" thickBot="1" x14ac:dyDescent="0.8">
      <c r="B18" s="21"/>
      <c r="C18" s="66"/>
      <c r="D18" s="60"/>
      <c r="E18" s="67"/>
      <c r="F18" s="67"/>
      <c r="G18" s="67"/>
      <c r="H18" s="63"/>
      <c r="I18" s="67"/>
      <c r="J18" s="67"/>
      <c r="K18" s="65"/>
      <c r="L18" s="65"/>
      <c r="M18" s="65"/>
      <c r="N18" s="56"/>
      <c r="O18" s="56"/>
      <c r="P18" s="56"/>
      <c r="Q18" s="56"/>
      <c r="R18" s="56"/>
      <c r="S18" s="68"/>
    </row>
    <row r="19" spans="2:22" ht="58.5" customHeight="1" thickBot="1" x14ac:dyDescent="0.65">
      <c r="B19" s="21"/>
      <c r="C19" s="149" t="s">
        <v>23</v>
      </c>
      <c r="D19" s="150"/>
      <c r="E19" s="150"/>
      <c r="F19" s="150"/>
      <c r="G19" s="150"/>
      <c r="H19" s="150"/>
      <c r="I19" s="150"/>
      <c r="J19" s="150"/>
      <c r="K19" s="150"/>
      <c r="L19" s="150"/>
      <c r="M19" s="150"/>
      <c r="N19" s="150"/>
      <c r="O19" s="150"/>
      <c r="P19" s="150"/>
      <c r="Q19" s="150"/>
      <c r="R19" s="150"/>
      <c r="S19" s="151"/>
    </row>
    <row r="20" spans="2:22" ht="21" x14ac:dyDescent="0.6">
      <c r="B20" s="21"/>
      <c r="C20" s="60"/>
      <c r="D20" s="60"/>
      <c r="E20" s="60"/>
      <c r="F20" s="56"/>
      <c r="G20" s="60"/>
      <c r="H20" s="60"/>
      <c r="I20" s="60"/>
      <c r="J20" s="60"/>
      <c r="K20" s="60"/>
      <c r="L20" s="60"/>
      <c r="M20" s="60"/>
      <c r="N20" s="60"/>
      <c r="O20" s="60"/>
      <c r="P20" s="60"/>
      <c r="Q20" s="60"/>
      <c r="R20" s="60"/>
      <c r="S20" s="69"/>
    </row>
    <row r="21" spans="2:22" ht="87" customHeight="1" x14ac:dyDescent="0.75">
      <c r="B21" s="21"/>
      <c r="C21" s="62" t="s">
        <v>6</v>
      </c>
      <c r="D21" s="62" t="s">
        <v>7</v>
      </c>
      <c r="E21" s="70" t="s">
        <v>14</v>
      </c>
      <c r="F21" s="158" t="s">
        <v>49</v>
      </c>
      <c r="G21" s="158"/>
      <c r="H21" s="152" t="s">
        <v>50</v>
      </c>
      <c r="I21" s="154"/>
      <c r="J21" s="158" t="s">
        <v>51</v>
      </c>
      <c r="K21" s="158"/>
      <c r="L21" s="65"/>
      <c r="M21" s="158" t="s">
        <v>52</v>
      </c>
      <c r="N21" s="158"/>
      <c r="O21" s="152" t="s">
        <v>53</v>
      </c>
      <c r="P21" s="154"/>
      <c r="Q21" s="198" t="s">
        <v>12</v>
      </c>
      <c r="R21" s="198"/>
      <c r="S21" s="198"/>
      <c r="V21" s="25"/>
    </row>
    <row r="22" spans="2:22" ht="69" customHeight="1" x14ac:dyDescent="0.75">
      <c r="B22" s="21"/>
      <c r="C22" s="129" t="s">
        <v>54</v>
      </c>
      <c r="D22" s="62"/>
      <c r="E22" s="71" t="s">
        <v>19</v>
      </c>
      <c r="F22" s="26" t="s">
        <v>19</v>
      </c>
      <c r="G22" s="72" t="s">
        <v>21</v>
      </c>
      <c r="H22" s="26" t="s">
        <v>19</v>
      </c>
      <c r="I22" s="72" t="s">
        <v>21</v>
      </c>
      <c r="J22" s="26" t="s">
        <v>19</v>
      </c>
      <c r="K22" s="72" t="s">
        <v>21</v>
      </c>
      <c r="L22" s="24"/>
      <c r="M22" s="26" t="s">
        <v>19</v>
      </c>
      <c r="N22" s="72" t="s">
        <v>21</v>
      </c>
      <c r="O22" s="26" t="s">
        <v>19</v>
      </c>
      <c r="P22" s="72" t="s">
        <v>21</v>
      </c>
      <c r="Q22" s="127"/>
      <c r="R22" s="127"/>
      <c r="S22" s="127"/>
      <c r="U22" s="25"/>
    </row>
    <row r="23" spans="2:22" ht="21.5" x14ac:dyDescent="0.75">
      <c r="B23" s="21"/>
      <c r="C23" s="129"/>
      <c r="D23" s="195" t="s">
        <v>57</v>
      </c>
      <c r="E23" s="73" t="s">
        <v>15</v>
      </c>
      <c r="F23" s="26">
        <v>1</v>
      </c>
      <c r="G23" s="74">
        <f>F23*100000</f>
        <v>100000</v>
      </c>
      <c r="H23" s="26"/>
      <c r="I23" s="75">
        <f>H23*100000</f>
        <v>0</v>
      </c>
      <c r="J23" s="26"/>
      <c r="K23" s="75">
        <f>J23*100000</f>
        <v>0</v>
      </c>
      <c r="L23" s="24"/>
      <c r="M23" s="26"/>
      <c r="N23" s="75">
        <f>M23*100000</f>
        <v>0</v>
      </c>
      <c r="O23" s="26"/>
      <c r="P23" s="75">
        <f>O23*100000</f>
        <v>0</v>
      </c>
      <c r="Q23" s="127"/>
      <c r="R23" s="127"/>
      <c r="S23" s="127"/>
      <c r="U23" s="25"/>
    </row>
    <row r="24" spans="2:22" ht="21.5" x14ac:dyDescent="0.75">
      <c r="B24" s="21"/>
      <c r="C24" s="129"/>
      <c r="D24" s="196"/>
      <c r="E24" s="73" t="s">
        <v>16</v>
      </c>
      <c r="F24" s="26"/>
      <c r="G24" s="74">
        <f>F24*200000</f>
        <v>0</v>
      </c>
      <c r="H24" s="26"/>
      <c r="I24" s="75">
        <f>H24*200000</f>
        <v>0</v>
      </c>
      <c r="J24" s="26"/>
      <c r="K24" s="75">
        <f>J24*200000</f>
        <v>0</v>
      </c>
      <c r="L24" s="24"/>
      <c r="M24" s="26"/>
      <c r="N24" s="75">
        <f>M24*200000</f>
        <v>0</v>
      </c>
      <c r="O24" s="26"/>
      <c r="P24" s="75">
        <f>O24*200000</f>
        <v>0</v>
      </c>
      <c r="Q24" s="127"/>
      <c r="R24" s="127"/>
      <c r="S24" s="127"/>
      <c r="U24" s="25"/>
    </row>
    <row r="25" spans="2:22" ht="21.5" x14ac:dyDescent="0.75">
      <c r="B25" s="21"/>
      <c r="C25" s="129"/>
      <c r="D25" s="196"/>
      <c r="E25" s="73" t="s">
        <v>17</v>
      </c>
      <c r="F25" s="26"/>
      <c r="G25" s="74">
        <f>F25*300000</f>
        <v>0</v>
      </c>
      <c r="H25" s="26"/>
      <c r="I25" s="75">
        <f>H25*300000</f>
        <v>0</v>
      </c>
      <c r="J25" s="26"/>
      <c r="K25" s="75">
        <f>J25*300000</f>
        <v>0</v>
      </c>
      <c r="L25" s="24"/>
      <c r="M25" s="26"/>
      <c r="N25" s="75">
        <f>M25*300000</f>
        <v>0</v>
      </c>
      <c r="O25" s="26"/>
      <c r="P25" s="75">
        <f>O25*300000</f>
        <v>0</v>
      </c>
      <c r="Q25" s="127"/>
      <c r="R25" s="127"/>
      <c r="S25" s="127"/>
      <c r="U25" s="25"/>
    </row>
    <row r="26" spans="2:22" ht="21.5" x14ac:dyDescent="0.75">
      <c r="B26" s="21"/>
      <c r="C26" s="129"/>
      <c r="D26" s="196"/>
      <c r="E26" s="73" t="s">
        <v>18</v>
      </c>
      <c r="F26" s="26"/>
      <c r="G26" s="74">
        <f>F26*400000</f>
        <v>0</v>
      </c>
      <c r="H26" s="26"/>
      <c r="I26" s="75">
        <f>H26*400000</f>
        <v>0</v>
      </c>
      <c r="J26" s="26"/>
      <c r="K26" s="75">
        <f>J26*400000</f>
        <v>0</v>
      </c>
      <c r="L26" s="24"/>
      <c r="M26" s="26"/>
      <c r="N26" s="75">
        <f>M26*400000</f>
        <v>0</v>
      </c>
      <c r="O26" s="26"/>
      <c r="P26" s="75">
        <f>O26*400000</f>
        <v>0</v>
      </c>
      <c r="Q26" s="127"/>
      <c r="R26" s="127"/>
      <c r="S26" s="127"/>
      <c r="U26" s="25"/>
    </row>
    <row r="27" spans="2:22" ht="21.5" x14ac:dyDescent="0.75">
      <c r="B27" s="21"/>
      <c r="C27" s="129"/>
      <c r="D27" s="197"/>
      <c r="E27" s="73" t="s">
        <v>48</v>
      </c>
      <c r="F27" s="26"/>
      <c r="G27" s="74">
        <f>F27*500000</f>
        <v>0</v>
      </c>
      <c r="H27" s="26"/>
      <c r="I27" s="75">
        <f>H27*500000</f>
        <v>0</v>
      </c>
      <c r="J27" s="26"/>
      <c r="K27" s="75">
        <f>J27*500000</f>
        <v>0</v>
      </c>
      <c r="L27" s="24"/>
      <c r="M27" s="26"/>
      <c r="N27" s="75">
        <f>M27*500000</f>
        <v>0</v>
      </c>
      <c r="O27" s="26"/>
      <c r="P27" s="75">
        <f>O27*500000</f>
        <v>0</v>
      </c>
      <c r="Q27" s="127"/>
      <c r="R27" s="127"/>
      <c r="S27" s="127"/>
      <c r="U27" s="25"/>
    </row>
    <row r="28" spans="2:22" ht="21.5" x14ac:dyDescent="0.75">
      <c r="B28" s="21"/>
      <c r="C28" s="129"/>
      <c r="D28" s="131" t="s">
        <v>58</v>
      </c>
      <c r="E28" s="73" t="s">
        <v>15</v>
      </c>
      <c r="F28" s="29"/>
      <c r="G28" s="74">
        <f>F28*100000</f>
        <v>0</v>
      </c>
      <c r="H28" s="30"/>
      <c r="I28" s="75">
        <f>H28*100000</f>
        <v>0</v>
      </c>
      <c r="J28" s="29"/>
      <c r="K28" s="75">
        <f>J28*100000</f>
        <v>0</v>
      </c>
      <c r="L28" s="24"/>
      <c r="M28" s="29"/>
      <c r="N28" s="75">
        <f>M28*100000</f>
        <v>0</v>
      </c>
      <c r="O28" s="29"/>
      <c r="P28" s="75">
        <f>O28*100000</f>
        <v>0</v>
      </c>
      <c r="Q28" s="127"/>
      <c r="R28" s="127"/>
      <c r="S28" s="127"/>
      <c r="U28" s="25"/>
    </row>
    <row r="29" spans="2:22" ht="21.5" x14ac:dyDescent="0.75">
      <c r="B29" s="21"/>
      <c r="C29" s="129"/>
      <c r="D29" s="131"/>
      <c r="E29" s="73" t="s">
        <v>16</v>
      </c>
      <c r="F29" s="29"/>
      <c r="G29" s="74">
        <f>F29*200000</f>
        <v>0</v>
      </c>
      <c r="H29" s="30"/>
      <c r="I29" s="75">
        <f>H29*200000</f>
        <v>0</v>
      </c>
      <c r="J29" s="29"/>
      <c r="K29" s="75">
        <f>J29*200000</f>
        <v>0</v>
      </c>
      <c r="L29" s="24"/>
      <c r="M29" s="29"/>
      <c r="N29" s="75">
        <f>M29*200000</f>
        <v>0</v>
      </c>
      <c r="O29" s="29"/>
      <c r="P29" s="75">
        <f>O29*200000</f>
        <v>0</v>
      </c>
      <c r="Q29" s="127"/>
      <c r="R29" s="127"/>
      <c r="S29" s="127"/>
      <c r="U29" s="25"/>
    </row>
    <row r="30" spans="2:22" ht="34.5" customHeight="1" x14ac:dyDescent="0.75">
      <c r="B30" s="21"/>
      <c r="C30" s="129"/>
      <c r="D30" s="131"/>
      <c r="E30" s="73" t="s">
        <v>17</v>
      </c>
      <c r="F30" s="29"/>
      <c r="G30" s="74">
        <f>F30*300000</f>
        <v>0</v>
      </c>
      <c r="H30" s="27"/>
      <c r="I30" s="75">
        <f>H30*300000</f>
        <v>0</v>
      </c>
      <c r="J30" s="29"/>
      <c r="K30" s="75">
        <f>J30*300000</f>
        <v>0</v>
      </c>
      <c r="L30" s="24"/>
      <c r="M30" s="29"/>
      <c r="N30" s="75">
        <f>M30*300000</f>
        <v>0</v>
      </c>
      <c r="O30" s="29"/>
      <c r="P30" s="75">
        <f>O30*300000</f>
        <v>0</v>
      </c>
      <c r="Q30" s="127"/>
      <c r="R30" s="127"/>
      <c r="S30" s="127"/>
      <c r="U30" s="25"/>
    </row>
    <row r="31" spans="2:22" ht="21.5" x14ac:dyDescent="0.75">
      <c r="B31" s="21"/>
      <c r="C31" s="129"/>
      <c r="D31" s="131"/>
      <c r="E31" s="73" t="s">
        <v>18</v>
      </c>
      <c r="F31" s="29"/>
      <c r="G31" s="74">
        <f>F31*400000</f>
        <v>0</v>
      </c>
      <c r="H31" s="28"/>
      <c r="I31" s="75">
        <f>H31*400000</f>
        <v>0</v>
      </c>
      <c r="J31" s="29"/>
      <c r="K31" s="75">
        <f>J31*400000</f>
        <v>0</v>
      </c>
      <c r="L31" s="24"/>
      <c r="M31" s="29"/>
      <c r="N31" s="75">
        <f>M31*400000</f>
        <v>0</v>
      </c>
      <c r="O31" s="29"/>
      <c r="P31" s="75">
        <f>O31*400000</f>
        <v>0</v>
      </c>
      <c r="Q31" s="127"/>
      <c r="R31" s="127"/>
      <c r="S31" s="127"/>
      <c r="U31" s="25"/>
    </row>
    <row r="32" spans="2:22" ht="21.5" x14ac:dyDescent="0.75">
      <c r="B32" s="21"/>
      <c r="C32" s="130"/>
      <c r="D32" s="131"/>
      <c r="E32" s="73" t="s">
        <v>48</v>
      </c>
      <c r="F32" s="29"/>
      <c r="G32" s="74">
        <f>F32*500000</f>
        <v>0</v>
      </c>
      <c r="H32" s="28"/>
      <c r="I32" s="75">
        <f>H32*400000</f>
        <v>0</v>
      </c>
      <c r="J32" s="29"/>
      <c r="K32" s="75">
        <f>J32*400000</f>
        <v>0</v>
      </c>
      <c r="L32" s="24"/>
      <c r="M32" s="29"/>
      <c r="N32" s="75">
        <f>M32*400000</f>
        <v>0</v>
      </c>
      <c r="O32" s="29"/>
      <c r="P32" s="75">
        <f>O32*400000</f>
        <v>0</v>
      </c>
      <c r="Q32" s="127"/>
      <c r="R32" s="127"/>
      <c r="S32" s="127"/>
      <c r="U32" s="25"/>
    </row>
    <row r="33" spans="1:22" ht="21.5" x14ac:dyDescent="0.75">
      <c r="A33" s="54"/>
      <c r="B33" s="55"/>
      <c r="C33" s="132" t="s">
        <v>70</v>
      </c>
      <c r="D33" s="133"/>
      <c r="E33" s="134"/>
      <c r="F33" s="143">
        <f>G32+G27</f>
        <v>0</v>
      </c>
      <c r="G33" s="144"/>
      <c r="H33" s="144">
        <f>I32+I27</f>
        <v>0</v>
      </c>
      <c r="I33" s="145"/>
      <c r="J33" s="128">
        <f>K32+K27</f>
        <v>0</v>
      </c>
      <c r="K33" s="128"/>
      <c r="L33" s="65"/>
      <c r="M33" s="128">
        <f>N32+N27</f>
        <v>0</v>
      </c>
      <c r="N33" s="128"/>
      <c r="O33" s="128">
        <f>P32+P27</f>
        <v>0</v>
      </c>
      <c r="P33" s="128"/>
      <c r="Q33" s="140"/>
      <c r="R33" s="141"/>
      <c r="S33" s="142"/>
    </row>
    <row r="34" spans="1:22" ht="22" thickBot="1" x14ac:dyDescent="0.8">
      <c r="A34" s="54"/>
      <c r="B34" s="55"/>
      <c r="C34" s="66"/>
      <c r="D34" s="60"/>
      <c r="E34" s="67"/>
      <c r="F34" s="67"/>
      <c r="G34" s="67"/>
      <c r="H34" s="67"/>
      <c r="I34" s="67"/>
      <c r="J34" s="65"/>
      <c r="K34" s="65"/>
      <c r="L34" s="65"/>
      <c r="M34" s="56"/>
      <c r="N34" s="56"/>
      <c r="O34" s="56"/>
      <c r="P34" s="56"/>
      <c r="Q34" s="56"/>
      <c r="R34" s="56"/>
      <c r="S34" s="76"/>
    </row>
    <row r="35" spans="1:22" ht="68" customHeight="1" thickBot="1" x14ac:dyDescent="0.8">
      <c r="A35" s="54"/>
      <c r="B35" s="55"/>
      <c r="C35" s="149" t="s">
        <v>55</v>
      </c>
      <c r="D35" s="150"/>
      <c r="E35" s="150"/>
      <c r="F35" s="150"/>
      <c r="G35" s="150"/>
      <c r="H35" s="150"/>
      <c r="I35" s="150"/>
      <c r="J35" s="150"/>
      <c r="K35" s="150"/>
      <c r="L35" s="150"/>
      <c r="M35" s="150"/>
      <c r="N35" s="150"/>
      <c r="O35" s="150"/>
      <c r="P35" s="150"/>
      <c r="Q35" s="150"/>
      <c r="R35" s="150"/>
      <c r="S35" s="151"/>
    </row>
    <row r="36" spans="1:22" ht="21.5" x14ac:dyDescent="0.75">
      <c r="A36" s="54"/>
      <c r="B36" s="55"/>
      <c r="C36" s="60"/>
      <c r="D36" s="60"/>
      <c r="E36" s="60"/>
      <c r="F36" s="56"/>
      <c r="G36" s="60"/>
      <c r="H36" s="60"/>
      <c r="I36" s="60"/>
      <c r="J36" s="60"/>
      <c r="K36" s="60"/>
      <c r="L36" s="60"/>
      <c r="M36" s="60"/>
      <c r="N36" s="60"/>
      <c r="O36" s="60"/>
      <c r="P36" s="60"/>
      <c r="Q36" s="60"/>
      <c r="R36" s="60"/>
      <c r="S36" s="69"/>
    </row>
    <row r="37" spans="1:22" ht="87" customHeight="1" x14ac:dyDescent="0.75">
      <c r="A37" s="54"/>
      <c r="B37" s="55"/>
      <c r="C37" s="62" t="s">
        <v>6</v>
      </c>
      <c r="D37" s="193" t="s">
        <v>7</v>
      </c>
      <c r="E37" s="194"/>
      <c r="F37" s="158" t="s">
        <v>49</v>
      </c>
      <c r="G37" s="158"/>
      <c r="H37" s="152" t="s">
        <v>50</v>
      </c>
      <c r="I37" s="154"/>
      <c r="J37" s="158" t="s">
        <v>51</v>
      </c>
      <c r="K37" s="158"/>
      <c r="L37" s="65"/>
      <c r="M37" s="158" t="s">
        <v>52</v>
      </c>
      <c r="N37" s="158"/>
      <c r="O37" s="152" t="s">
        <v>53</v>
      </c>
      <c r="P37" s="154"/>
      <c r="Q37" s="198" t="s">
        <v>12</v>
      </c>
      <c r="R37" s="198"/>
      <c r="S37" s="198"/>
      <c r="V37" s="25"/>
    </row>
    <row r="38" spans="1:22" ht="21.5" x14ac:dyDescent="0.75">
      <c r="B38" s="21"/>
      <c r="C38" s="165" t="s">
        <v>8</v>
      </c>
      <c r="D38" s="193" t="s">
        <v>11</v>
      </c>
      <c r="E38" s="194"/>
      <c r="F38" s="199"/>
      <c r="G38" s="200"/>
      <c r="H38" s="199"/>
      <c r="I38" s="200"/>
      <c r="J38" s="203"/>
      <c r="K38" s="203"/>
      <c r="L38" s="77"/>
      <c r="M38" s="203"/>
      <c r="N38" s="203"/>
      <c r="O38" s="199"/>
      <c r="P38" s="200"/>
      <c r="Q38" s="127"/>
      <c r="R38" s="127"/>
      <c r="S38" s="127"/>
    </row>
    <row r="39" spans="1:22" ht="21.5" x14ac:dyDescent="0.75">
      <c r="B39" s="21"/>
      <c r="C39" s="166"/>
      <c r="D39" s="201" t="s">
        <v>60</v>
      </c>
      <c r="E39" s="202"/>
      <c r="F39" s="167"/>
      <c r="G39" s="168"/>
      <c r="H39" s="167"/>
      <c r="I39" s="168"/>
      <c r="J39" s="127"/>
      <c r="K39" s="127"/>
      <c r="L39" s="32"/>
      <c r="M39" s="127"/>
      <c r="N39" s="127"/>
      <c r="O39" s="167"/>
      <c r="P39" s="168"/>
      <c r="Q39" s="127"/>
      <c r="R39" s="127"/>
      <c r="S39" s="127"/>
    </row>
    <row r="40" spans="1:22" ht="21.5" x14ac:dyDescent="0.75">
      <c r="B40" s="21"/>
      <c r="C40" s="163" t="s">
        <v>71</v>
      </c>
      <c r="D40" s="164"/>
      <c r="E40" s="78">
        <f>SUM(E38:E39)</f>
        <v>0</v>
      </c>
      <c r="F40" s="169">
        <f>SUM(F38:F39)</f>
        <v>0</v>
      </c>
      <c r="G40" s="170"/>
      <c r="H40" s="169">
        <f>SUM(H38:H39)</f>
        <v>0</v>
      </c>
      <c r="I40" s="170">
        <f>SUM(I38:I39)</f>
        <v>0</v>
      </c>
      <c r="J40" s="171">
        <f>SUM(J38:J39)</f>
        <v>0</v>
      </c>
      <c r="K40" s="171">
        <f>SUM(K38:K39)</f>
        <v>0</v>
      </c>
      <c r="L40" s="77"/>
      <c r="M40" s="171">
        <f>SUM(M38:M39)</f>
        <v>0</v>
      </c>
      <c r="N40" s="171">
        <f>SUM(N38:N39)</f>
        <v>0</v>
      </c>
      <c r="O40" s="169">
        <f>SUM(O38:O39)</f>
        <v>0</v>
      </c>
      <c r="P40" s="170">
        <f>SUM(P38:P39)</f>
        <v>0</v>
      </c>
      <c r="Q40" s="127"/>
      <c r="R40" s="127"/>
      <c r="S40" s="127"/>
    </row>
    <row r="41" spans="1:22" ht="21.5" x14ac:dyDescent="0.75">
      <c r="B41" s="21"/>
      <c r="C41" s="79" t="s">
        <v>20</v>
      </c>
      <c r="D41" s="201" t="s">
        <v>61</v>
      </c>
      <c r="E41" s="202"/>
      <c r="F41" s="167"/>
      <c r="G41" s="168"/>
      <c r="H41" s="167"/>
      <c r="I41" s="168"/>
      <c r="J41" s="127"/>
      <c r="K41" s="127"/>
      <c r="L41" s="33"/>
      <c r="M41" s="127"/>
      <c r="N41" s="127"/>
      <c r="O41" s="167"/>
      <c r="P41" s="168"/>
      <c r="Q41" s="127"/>
      <c r="R41" s="127"/>
      <c r="S41" s="127"/>
    </row>
    <row r="42" spans="1:22" ht="21.5" x14ac:dyDescent="0.75">
      <c r="A42" s="54"/>
      <c r="B42" s="55"/>
      <c r="C42" s="161" t="s">
        <v>72</v>
      </c>
      <c r="D42" s="162"/>
      <c r="E42" s="78">
        <f>SUM(E41)</f>
        <v>0</v>
      </c>
      <c r="F42" s="169">
        <v>0</v>
      </c>
      <c r="G42" s="170">
        <v>0</v>
      </c>
      <c r="H42" s="169">
        <v>0</v>
      </c>
      <c r="I42" s="170"/>
      <c r="J42" s="171">
        <v>0</v>
      </c>
      <c r="K42" s="171"/>
      <c r="L42" s="77"/>
      <c r="M42" s="171">
        <v>0</v>
      </c>
      <c r="N42" s="171"/>
      <c r="O42" s="169">
        <v>0</v>
      </c>
      <c r="P42" s="170"/>
      <c r="Q42" s="127"/>
      <c r="R42" s="127"/>
      <c r="S42" s="127"/>
    </row>
    <row r="43" spans="1:22" ht="21" customHeight="1" x14ac:dyDescent="0.75">
      <c r="B43" s="21"/>
      <c r="C43" s="201" t="s">
        <v>62</v>
      </c>
      <c r="D43" s="202"/>
      <c r="E43" s="75" t="s">
        <v>56</v>
      </c>
      <c r="F43" s="167"/>
      <c r="G43" s="168"/>
      <c r="H43" s="167"/>
      <c r="I43" s="168"/>
      <c r="J43" s="127"/>
      <c r="K43" s="127"/>
      <c r="L43" s="32"/>
      <c r="M43" s="127"/>
      <c r="N43" s="127"/>
      <c r="O43" s="167"/>
      <c r="P43" s="168"/>
      <c r="Q43" s="127"/>
      <c r="R43" s="127"/>
      <c r="S43" s="127"/>
    </row>
    <row r="44" spans="1:22" ht="21.5" x14ac:dyDescent="0.75">
      <c r="B44" s="21"/>
      <c r="C44" s="161" t="s">
        <v>73</v>
      </c>
      <c r="D44" s="162"/>
      <c r="E44" s="78">
        <f>SUM(E43:E43)</f>
        <v>0</v>
      </c>
      <c r="F44" s="169">
        <f>F43*500</f>
        <v>0</v>
      </c>
      <c r="G44" s="170">
        <f>SUM(G43:G43)</f>
        <v>0</v>
      </c>
      <c r="H44" s="169">
        <f>H43*500</f>
        <v>0</v>
      </c>
      <c r="I44" s="170">
        <f>SUM(I43:I43)</f>
        <v>0</v>
      </c>
      <c r="J44" s="171">
        <f>J43*500</f>
        <v>0</v>
      </c>
      <c r="K44" s="171">
        <f>SUM(K43:K43)</f>
        <v>0</v>
      </c>
      <c r="L44" s="77"/>
      <c r="M44" s="171">
        <f>M43*500</f>
        <v>0</v>
      </c>
      <c r="N44" s="171">
        <f>SUM(N43:N43)</f>
        <v>0</v>
      </c>
      <c r="O44" s="169">
        <f>O43*500</f>
        <v>0</v>
      </c>
      <c r="P44" s="170">
        <f>SUM(P43:P43)</f>
        <v>0</v>
      </c>
      <c r="Q44" s="127"/>
      <c r="R44" s="127"/>
      <c r="S44" s="127"/>
      <c r="T44" s="20" t="s">
        <v>67</v>
      </c>
    </row>
    <row r="45" spans="1:22" s="40" customFormat="1" ht="21.5" x14ac:dyDescent="0.75">
      <c r="B45" s="34"/>
      <c r="C45" s="80"/>
      <c r="D45" s="80"/>
      <c r="E45" s="81"/>
      <c r="F45" s="35"/>
      <c r="G45" s="35"/>
      <c r="H45" s="35"/>
      <c r="I45" s="35"/>
      <c r="J45" s="36"/>
      <c r="K45" s="36"/>
      <c r="L45" s="36"/>
      <c r="M45" s="37"/>
      <c r="N45" s="37"/>
      <c r="O45" s="37"/>
      <c r="P45" s="37"/>
      <c r="Q45" s="37"/>
      <c r="R45" s="38"/>
      <c r="S45" s="39"/>
    </row>
    <row r="46" spans="1:22" ht="24.65" customHeight="1" x14ac:dyDescent="0.75">
      <c r="B46" s="21"/>
      <c r="C46" s="179" t="s">
        <v>63</v>
      </c>
      <c r="D46" s="179"/>
      <c r="E46" s="179"/>
      <c r="F46" s="179"/>
      <c r="G46" s="179"/>
      <c r="H46" s="179"/>
      <c r="I46" s="179"/>
      <c r="J46" s="179"/>
      <c r="K46" s="179"/>
      <c r="L46" s="179"/>
      <c r="M46" s="179"/>
      <c r="N46" s="179"/>
      <c r="O46" s="179"/>
      <c r="P46" s="179"/>
      <c r="Q46" s="147"/>
      <c r="R46" s="147"/>
      <c r="S46" s="148"/>
    </row>
    <row r="47" spans="1:22" ht="21.5" x14ac:dyDescent="0.75">
      <c r="B47" s="21"/>
      <c r="C47" s="137" t="s">
        <v>9</v>
      </c>
      <c r="D47" s="138"/>
      <c r="E47" s="83"/>
      <c r="F47" s="135">
        <f>F17+G27+F40+F42+F44</f>
        <v>0</v>
      </c>
      <c r="G47" s="136"/>
      <c r="H47" s="135">
        <f>H17+I27+H40+H42+H44</f>
        <v>0</v>
      </c>
      <c r="I47" s="136"/>
      <c r="J47" s="173">
        <f>J17+K27+J40+J42+J44</f>
        <v>0</v>
      </c>
      <c r="K47" s="173"/>
      <c r="L47" s="65"/>
      <c r="M47" s="173">
        <f>M17+N27+M40+M42+M44</f>
        <v>0</v>
      </c>
      <c r="N47" s="173"/>
      <c r="O47" s="135">
        <f>O17+P27+O40+O42+O44</f>
        <v>0</v>
      </c>
      <c r="P47" s="136"/>
      <c r="Q47" s="147"/>
      <c r="R47" s="147"/>
      <c r="S47" s="148"/>
    </row>
    <row r="48" spans="1:22" s="43" customFormat="1" ht="6.65" customHeight="1" x14ac:dyDescent="0.75">
      <c r="B48" s="34"/>
      <c r="C48" s="84"/>
      <c r="D48" s="84"/>
      <c r="E48" s="84"/>
      <c r="F48" s="85"/>
      <c r="G48" s="85"/>
      <c r="H48" s="85"/>
      <c r="I48" s="85"/>
      <c r="J48" s="85"/>
      <c r="K48" s="85"/>
      <c r="L48" s="82"/>
      <c r="M48" s="85"/>
      <c r="N48" s="85"/>
      <c r="O48" s="85"/>
      <c r="P48" s="85"/>
      <c r="Q48" s="41"/>
      <c r="R48" s="41"/>
      <c r="S48" s="42"/>
    </row>
    <row r="49" spans="2:19" s="43" customFormat="1" ht="21.5" x14ac:dyDescent="0.75">
      <c r="B49" s="34"/>
      <c r="C49" s="125" t="s">
        <v>10</v>
      </c>
      <c r="D49" s="126"/>
      <c r="E49" s="86">
        <f>+F47+H47+J47</f>
        <v>0</v>
      </c>
      <c r="F49" s="85"/>
      <c r="G49" s="85"/>
      <c r="H49" s="85"/>
      <c r="I49" s="85"/>
      <c r="J49" s="85"/>
      <c r="K49" s="85"/>
      <c r="L49" s="82"/>
      <c r="M49" s="85"/>
      <c r="N49" s="85"/>
      <c r="O49" s="85"/>
      <c r="P49" s="85"/>
      <c r="Q49" s="41"/>
      <c r="R49" s="41"/>
      <c r="S49" s="42"/>
    </row>
    <row r="50" spans="2:19" ht="21.5" x14ac:dyDescent="0.75">
      <c r="B50" s="21"/>
      <c r="C50" s="121" t="s">
        <v>13</v>
      </c>
      <c r="D50" s="121"/>
      <c r="E50" s="87">
        <f>+F47+H47+J47+M47+O47</f>
        <v>0</v>
      </c>
      <c r="F50" s="172"/>
      <c r="G50" s="172"/>
      <c r="H50" s="172"/>
      <c r="I50" s="172"/>
      <c r="J50" s="172"/>
      <c r="K50" s="172"/>
      <c r="L50" s="82"/>
      <c r="M50" s="172"/>
      <c r="N50" s="172"/>
      <c r="O50" s="172"/>
      <c r="P50" s="172"/>
      <c r="Q50" s="122"/>
      <c r="R50" s="122"/>
      <c r="S50" s="123"/>
    </row>
    <row r="51" spans="2:19" s="43" customFormat="1" ht="21.5" x14ac:dyDescent="0.75">
      <c r="B51" s="21"/>
      <c r="C51" s="56"/>
      <c r="D51" s="56"/>
      <c r="E51" s="56"/>
      <c r="F51" s="56"/>
      <c r="G51" s="56"/>
      <c r="H51" s="56"/>
      <c r="I51" s="56"/>
      <c r="J51" s="56"/>
      <c r="K51" s="56"/>
      <c r="L51" s="56"/>
      <c r="M51" s="56"/>
      <c r="N51" s="56"/>
      <c r="O51" s="56"/>
      <c r="P51" s="56"/>
      <c r="Q51" s="44"/>
      <c r="R51" s="38"/>
      <c r="S51" s="31"/>
    </row>
    <row r="52" spans="2:19" ht="23.4" customHeight="1" x14ac:dyDescent="0.75">
      <c r="B52" s="21"/>
      <c r="C52" s="179" t="s">
        <v>64</v>
      </c>
      <c r="D52" s="179"/>
      <c r="E52" s="179"/>
      <c r="F52" s="179"/>
      <c r="G52" s="179"/>
      <c r="H52" s="179"/>
      <c r="I52" s="179"/>
      <c r="J52" s="179"/>
      <c r="K52" s="179"/>
      <c r="L52" s="179"/>
      <c r="M52" s="179"/>
      <c r="N52" s="179"/>
      <c r="O52" s="179"/>
      <c r="P52" s="179"/>
      <c r="Q52" s="147"/>
      <c r="R52" s="147"/>
      <c r="S52" s="148"/>
    </row>
    <row r="53" spans="2:19" ht="21.5" x14ac:dyDescent="0.75">
      <c r="B53" s="21"/>
      <c r="C53" s="139" t="s">
        <v>9</v>
      </c>
      <c r="D53" s="139"/>
      <c r="E53" s="88"/>
      <c r="F53" s="124">
        <f>F33+F40+F42+F44</f>
        <v>0</v>
      </c>
      <c r="G53" s="124" t="e">
        <f>SUM(#REF!)</f>
        <v>#REF!</v>
      </c>
      <c r="H53" s="124">
        <f>H33+H40+H42+H44</f>
        <v>0</v>
      </c>
      <c r="I53" s="124" t="e">
        <f>SUM(#REF!)</f>
        <v>#REF!</v>
      </c>
      <c r="J53" s="124">
        <f>J33+J40+J42+J44</f>
        <v>0</v>
      </c>
      <c r="K53" s="124" t="e">
        <f>SUM(#REF!)</f>
        <v>#REF!</v>
      </c>
      <c r="L53" s="65"/>
      <c r="M53" s="124">
        <f>M33+M40+M42+M44</f>
        <v>0</v>
      </c>
      <c r="N53" s="124" t="e">
        <f>SUM(#REF!)</f>
        <v>#REF!</v>
      </c>
      <c r="O53" s="124">
        <f>O33+O40+O42+O44</f>
        <v>0</v>
      </c>
      <c r="P53" s="124" t="e">
        <f>SUM(#REF!)</f>
        <v>#REF!</v>
      </c>
      <c r="Q53" s="147"/>
      <c r="R53" s="147"/>
      <c r="S53" s="148"/>
    </row>
    <row r="54" spans="2:19" s="43" customFormat="1" ht="6.65" customHeight="1" x14ac:dyDescent="0.75">
      <c r="B54" s="34"/>
      <c r="C54" s="84"/>
      <c r="D54" s="84"/>
      <c r="E54" s="84"/>
      <c r="F54" s="41"/>
      <c r="G54" s="41"/>
      <c r="H54" s="41"/>
      <c r="I54" s="41"/>
      <c r="J54" s="41"/>
      <c r="K54" s="41"/>
      <c r="L54" s="36"/>
      <c r="M54" s="41"/>
      <c r="N54" s="41"/>
      <c r="O54" s="41"/>
      <c r="P54" s="41"/>
      <c r="Q54" s="41"/>
      <c r="R54" s="41"/>
      <c r="S54" s="42"/>
    </row>
    <row r="55" spans="2:19" s="43" customFormat="1" ht="21.5" x14ac:dyDescent="0.75">
      <c r="B55" s="34"/>
      <c r="C55" s="125" t="s">
        <v>10</v>
      </c>
      <c r="D55" s="126"/>
      <c r="E55" s="86">
        <f>F53+H53+J53</f>
        <v>0</v>
      </c>
      <c r="F55" s="41"/>
      <c r="G55" s="41"/>
      <c r="H55" s="41"/>
      <c r="I55" s="41"/>
      <c r="J55" s="41"/>
      <c r="K55" s="41"/>
      <c r="L55" s="36"/>
      <c r="M55" s="41"/>
      <c r="N55" s="41"/>
      <c r="O55" s="41"/>
      <c r="P55" s="41"/>
      <c r="Q55" s="41"/>
      <c r="R55" s="41"/>
      <c r="S55" s="42"/>
    </row>
    <row r="56" spans="2:19" ht="21.5" x14ac:dyDescent="0.75">
      <c r="B56" s="21"/>
      <c r="C56" s="121" t="s">
        <v>13</v>
      </c>
      <c r="D56" s="121"/>
      <c r="E56" s="87">
        <f>+F53+H53+J53+M53+O53</f>
        <v>0</v>
      </c>
      <c r="F56" s="122"/>
      <c r="G56" s="122"/>
      <c r="H56" s="122"/>
      <c r="I56" s="122"/>
      <c r="J56" s="122"/>
      <c r="K56" s="122"/>
      <c r="L56" s="36"/>
      <c r="M56" s="122"/>
      <c r="N56" s="122"/>
      <c r="O56" s="122"/>
      <c r="P56" s="122"/>
      <c r="Q56" s="122"/>
      <c r="R56" s="122"/>
      <c r="S56" s="123"/>
    </row>
    <row r="57" spans="2:19" ht="21.5" x14ac:dyDescent="0.75">
      <c r="B57" s="21"/>
      <c r="C57" s="23"/>
      <c r="D57" s="23"/>
      <c r="E57" s="23"/>
      <c r="F57" s="122"/>
      <c r="G57" s="122"/>
      <c r="H57" s="122"/>
      <c r="I57" s="122"/>
      <c r="J57" s="122"/>
      <c r="K57" s="122"/>
      <c r="L57" s="36"/>
      <c r="M57" s="122"/>
      <c r="N57" s="122"/>
      <c r="O57" s="122"/>
      <c r="P57" s="122"/>
      <c r="Q57" s="122"/>
      <c r="R57" s="122"/>
      <c r="S57" s="123"/>
    </row>
    <row r="58" spans="2:19" s="45" customFormat="1" ht="21.5" x14ac:dyDescent="0.75">
      <c r="B58" s="21"/>
      <c r="C58" s="4" t="s">
        <v>32</v>
      </c>
      <c r="D58" s="5"/>
      <c r="E58" s="5"/>
      <c r="F58" s="5"/>
      <c r="G58" s="6"/>
      <c r="H58" s="56"/>
      <c r="I58" s="56"/>
      <c r="J58" s="22"/>
      <c r="K58" s="22"/>
      <c r="L58" s="22"/>
      <c r="M58" s="22"/>
      <c r="N58" s="22"/>
      <c r="O58" s="22"/>
      <c r="P58" s="22"/>
      <c r="S58" s="31"/>
    </row>
    <row r="59" spans="2:19" s="47" customFormat="1" ht="7.75" customHeight="1" x14ac:dyDescent="0.75">
      <c r="B59" s="21"/>
      <c r="C59" s="56"/>
      <c r="D59" s="56"/>
      <c r="E59" s="56"/>
      <c r="F59" s="56"/>
      <c r="G59" s="56"/>
      <c r="H59" s="56"/>
      <c r="I59" s="56"/>
      <c r="J59" s="22"/>
      <c r="K59" s="22"/>
      <c r="L59" s="22"/>
      <c r="M59" s="22"/>
      <c r="N59" s="22"/>
      <c r="O59" s="22"/>
      <c r="P59" s="22"/>
      <c r="Q59" s="46"/>
      <c r="R59" s="46"/>
      <c r="S59" s="31"/>
    </row>
    <row r="60" spans="2:19" s="47" customFormat="1" ht="35.25" customHeight="1" x14ac:dyDescent="0.75">
      <c r="B60" s="21"/>
      <c r="C60" s="159" t="s">
        <v>28</v>
      </c>
      <c r="D60" s="159"/>
      <c r="E60" s="159"/>
      <c r="F60" s="18" t="s">
        <v>26</v>
      </c>
      <c r="G60" s="18" t="s">
        <v>27</v>
      </c>
      <c r="H60" s="18" t="s">
        <v>30</v>
      </c>
      <c r="I60" s="18" t="s">
        <v>31</v>
      </c>
      <c r="J60" s="160" t="s">
        <v>29</v>
      </c>
      <c r="K60" s="160"/>
      <c r="L60" s="160"/>
      <c r="M60" s="22"/>
      <c r="N60" s="22"/>
      <c r="O60" s="22"/>
      <c r="P60" s="22"/>
      <c r="Q60" s="22"/>
      <c r="R60" s="46"/>
      <c r="S60" s="31"/>
    </row>
    <row r="61" spans="2:19" s="47" customFormat="1" ht="41.25" customHeight="1" x14ac:dyDescent="0.75">
      <c r="B61" s="48"/>
      <c r="C61" s="177" t="s">
        <v>65</v>
      </c>
      <c r="D61" s="177"/>
      <c r="E61" s="177"/>
      <c r="F61" s="89">
        <f>+IFERROR(((H47-F47)/F47*100%),0)</f>
        <v>0</v>
      </c>
      <c r="G61" s="89">
        <f>+IFERROR(((J47-H47)/H47*100%),0)</f>
        <v>0</v>
      </c>
      <c r="H61" s="89">
        <f>+IFERROR(((M47-J47)/J47*100%),0)</f>
        <v>0</v>
      </c>
      <c r="I61" s="89">
        <f>+IFERROR(((O47-M47)/M47*100%),0)</f>
        <v>0</v>
      </c>
      <c r="J61" s="178"/>
      <c r="K61" s="178"/>
      <c r="L61" s="178"/>
      <c r="M61" s="22"/>
      <c r="N61" s="22"/>
      <c r="O61" s="22"/>
      <c r="P61" s="22"/>
      <c r="Q61" s="22"/>
      <c r="R61" s="46"/>
      <c r="S61" s="31"/>
    </row>
    <row r="62" spans="2:19" s="47" customFormat="1" ht="41.25" customHeight="1" x14ac:dyDescent="0.75">
      <c r="B62" s="48"/>
      <c r="C62" s="177" t="s">
        <v>66</v>
      </c>
      <c r="D62" s="177"/>
      <c r="E62" s="177"/>
      <c r="F62" s="89">
        <f>+IFERROR(((H53-F53)/F53*100%),0)</f>
        <v>0</v>
      </c>
      <c r="G62" s="89">
        <f>+IFERROR(((J53-H53)/H53*100%),0)</f>
        <v>0</v>
      </c>
      <c r="H62" s="89">
        <f>+IFERROR(((M53-J53)/J53*100%),0)</f>
        <v>0</v>
      </c>
      <c r="I62" s="89">
        <f>+IFERROR(((O53-M53)/M53*100%),0)</f>
        <v>0</v>
      </c>
      <c r="J62" s="178"/>
      <c r="K62" s="178"/>
      <c r="L62" s="178"/>
      <c r="M62" s="22"/>
      <c r="N62" s="22"/>
      <c r="O62" s="22"/>
      <c r="P62" s="22"/>
      <c r="Q62" s="22"/>
      <c r="R62" s="46"/>
      <c r="S62" s="31"/>
    </row>
    <row r="63" spans="2:19" ht="20.5" x14ac:dyDescent="0.65">
      <c r="B63" s="49"/>
      <c r="C63" s="50"/>
      <c r="D63" s="50"/>
      <c r="E63" s="50"/>
      <c r="F63" s="50"/>
      <c r="G63" s="50"/>
      <c r="H63" s="50"/>
      <c r="I63" s="50"/>
      <c r="J63" s="50"/>
      <c r="K63" s="50"/>
      <c r="L63" s="50"/>
      <c r="M63" s="50"/>
      <c r="N63" s="50"/>
      <c r="O63" s="50"/>
      <c r="P63" s="50"/>
      <c r="Q63" s="50"/>
      <c r="R63" s="50"/>
      <c r="S63" s="51"/>
    </row>
  </sheetData>
  <sheetProtection password="CCBA" sheet="1" objects="1" scenarios="1"/>
  <mergeCells count="165">
    <mergeCell ref="H38:I38"/>
    <mergeCell ref="J38:K38"/>
    <mergeCell ref="M38:N38"/>
    <mergeCell ref="O38:P38"/>
    <mergeCell ref="F39:G39"/>
    <mergeCell ref="D23:D27"/>
    <mergeCell ref="Q23:S23"/>
    <mergeCell ref="Q24:S24"/>
    <mergeCell ref="Q25:S25"/>
    <mergeCell ref="Q22:S22"/>
    <mergeCell ref="Q21:S21"/>
    <mergeCell ref="Q26:S26"/>
    <mergeCell ref="Q27:S27"/>
    <mergeCell ref="Q50:S50"/>
    <mergeCell ref="F37:G37"/>
    <mergeCell ref="H37:I37"/>
    <mergeCell ref="J37:K37"/>
    <mergeCell ref="M37:N37"/>
    <mergeCell ref="O37:P37"/>
    <mergeCell ref="Q37:S37"/>
    <mergeCell ref="Q46:S46"/>
    <mergeCell ref="F38:G38"/>
    <mergeCell ref="C35:S35"/>
    <mergeCell ref="D39:E39"/>
    <mergeCell ref="D41:E41"/>
    <mergeCell ref="C43:D43"/>
    <mergeCell ref="C42:D42"/>
    <mergeCell ref="Q38:S38"/>
    <mergeCell ref="Q39:S39"/>
    <mergeCell ref="C4:I5"/>
    <mergeCell ref="C7:D7"/>
    <mergeCell ref="G7:I7"/>
    <mergeCell ref="C8:D8"/>
    <mergeCell ref="G8:I8"/>
    <mergeCell ref="C9:D9"/>
    <mergeCell ref="G9:I9"/>
    <mergeCell ref="O42:P42"/>
    <mergeCell ref="M42:N42"/>
    <mergeCell ref="J42:K42"/>
    <mergeCell ref="H42:I42"/>
    <mergeCell ref="F42:G42"/>
    <mergeCell ref="F40:G40"/>
    <mergeCell ref="H40:I40"/>
    <mergeCell ref="J40:K40"/>
    <mergeCell ref="M40:N40"/>
    <mergeCell ref="O40:P40"/>
    <mergeCell ref="F41:G41"/>
    <mergeCell ref="H41:I41"/>
    <mergeCell ref="J41:K41"/>
    <mergeCell ref="M41:N41"/>
    <mergeCell ref="O41:P41"/>
    <mergeCell ref="D37:E37"/>
    <mergeCell ref="D38:E38"/>
    <mergeCell ref="C10:D10"/>
    <mergeCell ref="G10:I10"/>
    <mergeCell ref="F43:G43"/>
    <mergeCell ref="H43:I43"/>
    <mergeCell ref="C62:E62"/>
    <mergeCell ref="J62:L62"/>
    <mergeCell ref="J53:K53"/>
    <mergeCell ref="H53:I53"/>
    <mergeCell ref="F53:G53"/>
    <mergeCell ref="F56:G56"/>
    <mergeCell ref="H56:I56"/>
    <mergeCell ref="J56:K56"/>
    <mergeCell ref="F50:G50"/>
    <mergeCell ref="H50:I50"/>
    <mergeCell ref="J50:K50"/>
    <mergeCell ref="H57:I57"/>
    <mergeCell ref="F57:G57"/>
    <mergeCell ref="C61:E61"/>
    <mergeCell ref="J61:L61"/>
    <mergeCell ref="J57:K57"/>
    <mergeCell ref="C52:P52"/>
    <mergeCell ref="H39:I39"/>
    <mergeCell ref="C46:P46"/>
    <mergeCell ref="C50:D50"/>
    <mergeCell ref="C60:E60"/>
    <mergeCell ref="J60:L60"/>
    <mergeCell ref="C44:D44"/>
    <mergeCell ref="C40:D40"/>
    <mergeCell ref="C38:C39"/>
    <mergeCell ref="M43:N43"/>
    <mergeCell ref="O43:P43"/>
    <mergeCell ref="F44:G44"/>
    <mergeCell ref="H44:I44"/>
    <mergeCell ref="J44:K44"/>
    <mergeCell ref="M44:N44"/>
    <mergeCell ref="O44:P44"/>
    <mergeCell ref="J43:K43"/>
    <mergeCell ref="M50:N50"/>
    <mergeCell ref="O50:P50"/>
    <mergeCell ref="O57:P57"/>
    <mergeCell ref="M57:N57"/>
    <mergeCell ref="J39:K39"/>
    <mergeCell ref="M39:N39"/>
    <mergeCell ref="O39:P39"/>
    <mergeCell ref="F47:G47"/>
    <mergeCell ref="H47:I47"/>
    <mergeCell ref="J47:K47"/>
    <mergeCell ref="M47:N47"/>
    <mergeCell ref="F33:G33"/>
    <mergeCell ref="H33:I33"/>
    <mergeCell ref="J33:K33"/>
    <mergeCell ref="C13:S13"/>
    <mergeCell ref="C19:S19"/>
    <mergeCell ref="Q15:S15"/>
    <mergeCell ref="Q16:S16"/>
    <mergeCell ref="D15:E15"/>
    <mergeCell ref="D16:E16"/>
    <mergeCell ref="O16:P16"/>
    <mergeCell ref="M16:N16"/>
    <mergeCell ref="J16:K16"/>
    <mergeCell ref="H16:I16"/>
    <mergeCell ref="F16:G16"/>
    <mergeCell ref="F15:G15"/>
    <mergeCell ref="H15:I15"/>
    <mergeCell ref="J15:K15"/>
    <mergeCell ref="M15:N15"/>
    <mergeCell ref="O15:P15"/>
    <mergeCell ref="C17:E17"/>
    <mergeCell ref="F17:G17"/>
    <mergeCell ref="F21:G21"/>
    <mergeCell ref="H21:I21"/>
    <mergeCell ref="J21:K21"/>
    <mergeCell ref="M17:N17"/>
    <mergeCell ref="O17:P17"/>
    <mergeCell ref="Q17:S17"/>
    <mergeCell ref="Q28:S28"/>
    <mergeCell ref="Q29:S29"/>
    <mergeCell ref="Q53:S53"/>
    <mergeCell ref="Q56:S56"/>
    <mergeCell ref="Q44:S44"/>
    <mergeCell ref="Q41:S41"/>
    <mergeCell ref="Q42:S42"/>
    <mergeCell ref="Q52:S52"/>
    <mergeCell ref="Q47:S47"/>
    <mergeCell ref="M21:N21"/>
    <mergeCell ref="O21:P21"/>
    <mergeCell ref="Q40:S40"/>
    <mergeCell ref="Q43:S43"/>
    <mergeCell ref="G11:I11"/>
    <mergeCell ref="C11:D11"/>
    <mergeCell ref="C56:D56"/>
    <mergeCell ref="Q57:S57"/>
    <mergeCell ref="O53:P53"/>
    <mergeCell ref="M53:N53"/>
    <mergeCell ref="M56:N56"/>
    <mergeCell ref="O56:P56"/>
    <mergeCell ref="C55:D55"/>
    <mergeCell ref="Q30:S30"/>
    <mergeCell ref="Q31:S31"/>
    <mergeCell ref="Q32:S32"/>
    <mergeCell ref="M33:N33"/>
    <mergeCell ref="O33:P33"/>
    <mergeCell ref="C22:C32"/>
    <mergeCell ref="D28:D32"/>
    <mergeCell ref="C33:E33"/>
    <mergeCell ref="O47:P47"/>
    <mergeCell ref="C47:D47"/>
    <mergeCell ref="C49:D49"/>
    <mergeCell ref="C53:D53"/>
    <mergeCell ref="Q33:S33"/>
    <mergeCell ref="H17:I17"/>
    <mergeCell ref="J17:K17"/>
  </mergeCells>
  <pageMargins left="0.70866141732283472" right="0.70866141732283472" top="0.74803149606299213" bottom="0.74803149606299213" header="0.31496062992125984" footer="0.31496062992125984"/>
  <pageSetup paperSize="8" scale="42"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Notes</vt:lpstr>
      <vt:lpstr>RFP02-2016 Price Template_OA</vt:lpstr>
      <vt:lpstr>'RFP02-2016 Price Template_OA'!Print_Area</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Hillery Kopano Sentsho</dc:creator>
  <cp:lastModifiedBy>Andrea Granchelli</cp:lastModifiedBy>
  <cp:lastPrinted>2016-07-13T06:08:41Z</cp:lastPrinted>
  <dcterms:created xsi:type="dcterms:W3CDTF">2015-09-23T09:54:40Z</dcterms:created>
  <dcterms:modified xsi:type="dcterms:W3CDTF">2016-07-18T11:24:01Z</dcterms:modified>
</cp:coreProperties>
</file>